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25725"/>
</workbook>
</file>

<file path=xl/calcChain.xml><?xml version="1.0" encoding="utf-8"?>
<calcChain xmlns="http://schemas.openxmlformats.org/spreadsheetml/2006/main">
  <c r="I70" i="3"/>
  <c r="G23" i="14" l="1"/>
  <c r="G48" i="9"/>
  <c r="G22" i="14"/>
  <c r="G37" i="18"/>
  <c r="E37"/>
  <c r="E25"/>
  <c r="G25"/>
  <c r="G12"/>
  <c r="C34" i="9" l="1"/>
  <c r="E20"/>
  <c r="D20"/>
  <c r="E41"/>
  <c r="F41" s="1"/>
  <c r="F27"/>
  <c r="D27"/>
  <c r="E27"/>
  <c r="D31" i="19"/>
  <c r="C31"/>
  <c r="F12" i="18" l="1"/>
  <c r="G18"/>
  <c r="F18"/>
  <c r="E18"/>
  <c r="E30"/>
  <c r="G30"/>
  <c r="G22"/>
  <c r="E22"/>
  <c r="L51" i="19"/>
  <c r="K51"/>
  <c r="I51"/>
  <c r="H51"/>
  <c r="G51"/>
  <c r="F51"/>
  <c r="E51"/>
  <c r="D50"/>
  <c r="D49"/>
  <c r="D48"/>
  <c r="D47"/>
  <c r="D46"/>
  <c r="D30"/>
  <c r="D29"/>
  <c r="D27"/>
  <c r="D26"/>
  <c r="D25"/>
  <c r="D24"/>
  <c r="D23"/>
  <c r="D22"/>
  <c r="D21"/>
  <c r="D20"/>
  <c r="D19"/>
  <c r="D18"/>
  <c r="D17"/>
  <c r="D45"/>
  <c r="D44"/>
  <c r="D43"/>
  <c r="D42"/>
  <c r="D41"/>
  <c r="D16"/>
  <c r="D40"/>
  <c r="D39"/>
  <c r="D38"/>
  <c r="D37"/>
  <c r="D36"/>
  <c r="D35"/>
  <c r="D34"/>
  <c r="D33"/>
  <c r="D32"/>
  <c r="C50"/>
  <c r="C49"/>
  <c r="C48"/>
  <c r="C47"/>
  <c r="C46"/>
  <c r="C30"/>
  <c r="C29"/>
  <c r="C28"/>
  <c r="C27"/>
  <c r="C26"/>
  <c r="C25"/>
  <c r="C24"/>
  <c r="C23"/>
  <c r="C22"/>
  <c r="C21"/>
  <c r="C20"/>
  <c r="C19"/>
  <c r="C18"/>
  <c r="C17"/>
  <c r="C45"/>
  <c r="C44"/>
  <c r="C43"/>
  <c r="C42"/>
  <c r="C41"/>
  <c r="C16"/>
  <c r="C40"/>
  <c r="C39"/>
  <c r="C38"/>
  <c r="C37"/>
  <c r="C36"/>
  <c r="C35"/>
  <c r="C34"/>
  <c r="C33"/>
  <c r="C32"/>
  <c r="J28"/>
  <c r="D28" s="1"/>
  <c r="G25" i="14"/>
  <c r="C51" i="19" l="1"/>
  <c r="D51"/>
  <c r="J51"/>
  <c r="G41" i="9" l="1"/>
  <c r="E34"/>
  <c r="F34" s="1"/>
  <c r="G34" l="1"/>
  <c r="G27"/>
  <c r="I15" i="10" l="1"/>
  <c r="I14"/>
  <c r="G14" i="9"/>
</calcChain>
</file>

<file path=xl/comments1.xml><?xml version="1.0" encoding="utf-8"?>
<comments xmlns="http://schemas.openxmlformats.org/spreadsheetml/2006/main">
  <authors>
    <author>Ivanka Marković</author>
  </authors>
  <commentList>
    <comment ref="A53" authorId="0">
      <text>
        <r>
          <rPr>
            <b/>
            <sz val="9"/>
            <color indexed="81"/>
            <rFont val="Tahoma"/>
            <family val="2"/>
          </rPr>
          <t>Ivanka Marković:</t>
        </r>
        <r>
          <rPr>
            <sz val="9"/>
            <color indexed="81"/>
            <rFont val="Tahoma"/>
            <family val="2"/>
          </rPr>
          <t xml:space="preserve">
</t>
        </r>
      </text>
    </comment>
    <comment ref="B56" author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<sst xmlns="http://schemas.openxmlformats.org/spreadsheetml/2006/main" count="1039" uniqueCount="864">
  <si>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</si>
  <si>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</si>
  <si>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</si>
  <si>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</si>
  <si>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</si>
  <si>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</si>
  <si>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</si>
  <si>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</si>
  <si>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</si>
  <si>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</si>
  <si>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</si>
  <si>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</si>
  <si>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</si>
  <si>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</si>
  <si>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</si>
  <si>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</si>
  <si>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</si>
  <si>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</si>
  <si>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</si>
  <si>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</si>
  <si>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</si>
  <si>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</si>
  <si>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</si>
  <si>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</si>
  <si>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</si>
  <si>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</si>
  <si>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</si>
  <si>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</si>
  <si>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</si>
  <si>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</si>
  <si>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</si>
  <si>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</si>
  <si>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</si>
  <si>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</si>
  <si>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</si>
  <si>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</si>
  <si>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</si>
  <si>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</si>
  <si>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</si>
  <si>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</si>
  <si>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</si>
  <si>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</si>
  <si>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</si>
  <si>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</si>
  <si>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</si>
  <si>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</si>
  <si>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</si>
  <si>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</si>
  <si>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</si>
  <si>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</si>
  <si>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</si>
  <si>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</si>
  <si>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</si>
  <si>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</si>
  <si>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</si>
  <si>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</si>
  <si>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</si>
  <si>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</si>
  <si>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</si>
  <si>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</si>
  <si>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</si>
  <si>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</si>
  <si>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</si>
  <si>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</si>
  <si>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</si>
  <si>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</si>
  <si>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</si>
  <si>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</si>
  <si>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</si>
  <si>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</si>
  <si>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</si>
  <si>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</si>
  <si>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</si>
  <si>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</si>
  <si>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</si>
  <si>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</si>
  <si>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</si>
  <si>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</si>
  <si>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</si>
  <si>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</si>
  <si>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</si>
  <si>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</si>
  <si>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</si>
  <si>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</si>
  <si>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</si>
  <si>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</si>
  <si>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</si>
  <si>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</si>
  <si>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</si>
  <si>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</si>
  <si>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</si>
  <si>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</si>
  <si>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</si>
  <si>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</si>
  <si>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</si>
  <si>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</si>
  <si>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</si>
  <si>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</si>
  <si>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</si>
  <si>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</si>
  <si>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</si>
  <si>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</si>
  <si>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</si>
  <si>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</si>
  <si>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</si>
  <si>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</si>
  <si>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</si>
  <si>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</si>
  <si>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</si>
  <si>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</si>
  <si>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</si>
  <si>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</si>
  <si>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</si>
  <si>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</si>
  <si>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</si>
  <si>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</si>
  <si>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</si>
  <si>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</si>
  <si>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</si>
  <si>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</si>
  <si>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</si>
  <si>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</si>
  <si>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</si>
  <si>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</si>
  <si>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</si>
  <si>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</si>
  <si>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</si>
  <si>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</si>
  <si>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</si>
  <si>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</si>
  <si>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</si>
  <si>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</si>
  <si>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</si>
  <si>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</si>
  <si>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</si>
  <si>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</si>
  <si>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</si>
  <si>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</si>
  <si>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</si>
  <si>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</si>
  <si>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</si>
  <si>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</si>
  <si>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</si>
  <si>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</si>
  <si>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</si>
  <si>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</si>
  <si>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</si>
  <si>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</si>
  <si>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</si>
  <si>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</si>
  <si>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</si>
  <si>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</si>
  <si>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</si>
  <si>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</si>
  <si>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</si>
  <si>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</si>
  <si>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</si>
  <si>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</si>
  <si>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</si>
  <si>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</si>
  <si>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</si>
  <si>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</si>
  <si>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</si>
  <si>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</si>
  <si>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</si>
  <si>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</si>
  <si>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</si>
  <si>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</si>
  <si>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</si>
  <si>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</si>
  <si>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</si>
  <si>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</si>
  <si>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</si>
  <si>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</si>
  <si>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</si>
  <si>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</si>
  <si>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</si>
  <si>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</si>
  <si>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</si>
  <si>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</si>
  <si>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</si>
  <si>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</si>
  <si>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</si>
  <si>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</si>
  <si>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</si>
  <si>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</si>
  <si>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</si>
  <si>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</si>
  <si>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</si>
  <si>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</si>
  <si>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</si>
  <si>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</si>
  <si>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</si>
  <si>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</si>
  <si>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</si>
  <si>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</si>
  <si>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</si>
  <si>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</si>
  <si>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</si>
  <si>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</si>
  <si>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</si>
  <si>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</si>
  <si>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</si>
  <si>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</si>
  <si>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</si>
  <si>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</si>
  <si>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</si>
  <si>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</si>
  <si>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</si>
  <si>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</si>
  <si>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</si>
  <si>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</si>
  <si>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</si>
  <si>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</si>
  <si>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</si>
  <si>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</si>
  <si>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</si>
  <si>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</si>
  <si>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</si>
  <si>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</si>
  <si>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</si>
  <si>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</si>
  <si>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</si>
  <si>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</si>
  <si>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</si>
  <si>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</si>
  <si>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</si>
  <si>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</si>
  <si>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</si>
  <si>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</si>
  <si>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</si>
  <si>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</si>
  <si>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</si>
  <si>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</si>
  <si>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</si>
  <si>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</si>
  <si>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</si>
  <si>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</si>
  <si>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</si>
  <si>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</si>
  <si>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</si>
  <si>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</si>
  <si>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</si>
  <si>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</si>
  <si>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</si>
  <si>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</si>
  <si>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</si>
  <si>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</si>
  <si>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</si>
  <si>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</si>
  <si>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</si>
  <si>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</si>
  <si>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</si>
  <si>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</si>
  <si>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</si>
  <si>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</si>
  <si>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</si>
  <si>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</si>
  <si>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</si>
  <si>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</si>
  <si>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</si>
  <si>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</si>
  <si>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</si>
  <si>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</si>
  <si>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</si>
  <si>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</si>
  <si>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</si>
  <si>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</si>
  <si>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</si>
  <si>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</si>
  <si>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</si>
  <si>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</si>
  <si>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</si>
  <si>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</si>
  <si>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</si>
  <si>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</si>
  <si>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</si>
  <si>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</si>
  <si>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</si>
  <si>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</si>
  <si>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</si>
  <si>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</si>
  <si>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</si>
  <si>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</si>
  <si>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</si>
  <si>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</si>
  <si>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</si>
  <si>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</si>
  <si>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</si>
  <si>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</si>
  <si>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</si>
  <si>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</si>
  <si>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</si>
  <si>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</si>
  <si>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</si>
  <si>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</si>
  <si>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</si>
  <si>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</si>
  <si>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</si>
  <si>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</si>
  <si>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</si>
  <si>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</si>
  <si>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</si>
  <si>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</si>
  <si>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</si>
  <si>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</si>
  <si>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</si>
  <si>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</si>
  <si>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</si>
  <si>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</si>
  <si>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</si>
  <si>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</si>
  <si>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</si>
  <si>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</si>
  <si>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</si>
  <si>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</si>
  <si>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</si>
  <si>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</si>
  <si>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</si>
  <si>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</si>
  <si>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</si>
  <si>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</si>
  <si>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</si>
  <si>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</si>
  <si>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</si>
  <si>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</si>
  <si>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</si>
  <si>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</si>
  <si>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</si>
  <si>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</si>
  <si>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</si>
  <si>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</si>
  <si>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</si>
  <si>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</si>
  <si>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</si>
  <si>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</si>
  <si>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</si>
  <si>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</si>
  <si>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</si>
  <si>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</si>
  <si>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</si>
  <si>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</si>
  <si>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</si>
  <si>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</si>
  <si>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</si>
  <si>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</si>
  <si>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</si>
  <si>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</si>
  <si>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</si>
  <si>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</si>
  <si>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</si>
  <si>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</si>
  <si>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</si>
  <si>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</si>
  <si>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</si>
  <si>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</si>
  <si>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</si>
  <si>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</si>
  <si>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</si>
  <si>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</si>
  <si>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</si>
  <si>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</si>
  <si>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</si>
  <si>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</si>
  <si>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</si>
  <si>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</si>
  <si>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</si>
  <si>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</si>
  <si>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</si>
  <si>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</si>
  <si>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</si>
  <si>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</si>
  <si>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</si>
  <si>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</si>
  <si>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</si>
  <si>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</si>
  <si>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</si>
  <si>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</si>
  <si>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</si>
  <si>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</si>
  <si>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</si>
  <si>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</si>
  <si>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</si>
  <si>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</si>
  <si>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</si>
  <si>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</si>
  <si>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</si>
  <si>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</si>
  <si>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</si>
  <si>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</si>
  <si>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</si>
  <si>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</si>
  <si>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</si>
  <si>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</si>
  <si>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</si>
  <si>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</si>
  <si>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</si>
  <si>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</si>
  <si>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</si>
  <si>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</si>
  <si>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</si>
  <si>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</si>
  <si>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</si>
  <si>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</si>
  <si>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</si>
  <si>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</si>
  <si>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</si>
  <si>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</si>
  <si>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</si>
  <si>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</si>
  <si>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</si>
  <si>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</si>
  <si>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</si>
  <si>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</si>
  <si>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</si>
  <si>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</si>
  <si>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</si>
  <si>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</si>
  <si>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</si>
  <si>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</si>
  <si>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</si>
  <si>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</si>
  <si>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</si>
  <si>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</si>
  <si>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</si>
  <si>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</si>
  <si>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</si>
  <si>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</si>
  <si>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</si>
  <si>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</si>
  <si>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</si>
  <si>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</si>
  <si>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</si>
  <si>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</si>
  <si>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</si>
  <si>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</si>
  <si>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</si>
  <si>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</si>
  <si>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</si>
  <si>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</si>
  <si>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</si>
  <si>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</si>
  <si>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</si>
  <si>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</si>
  <si>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</si>
  <si>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</si>
  <si>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</si>
  <si>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</si>
  <si>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</si>
  <si>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</si>
  <si>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</si>
  <si>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</si>
  <si>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</si>
  <si>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</si>
  <si>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</si>
  <si>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</si>
  <si>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</si>
  <si>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</si>
  <si>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</si>
  <si>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</si>
  <si>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</si>
  <si>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</si>
  <si>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</si>
  <si>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</si>
  <si>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</si>
  <si>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</si>
  <si>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</si>
  <si>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</si>
  <si>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</si>
  <si>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</si>
  <si>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</si>
  <si>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</si>
  <si>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</si>
  <si>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</si>
  <si>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</si>
  <si>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</si>
  <si>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</si>
  <si>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</si>
  <si>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</si>
  <si>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</si>
  <si>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</si>
  <si>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</si>
  <si>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</si>
  <si>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</si>
  <si>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</si>
  <si>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</si>
  <si>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</si>
  <si>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</si>
  <si>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</si>
  <si>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</si>
  <si>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</si>
  <si>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</si>
  <si>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</si>
  <si>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</si>
  <si>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</si>
  <si>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</si>
  <si>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</si>
  <si>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</si>
  <si>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</si>
  <si>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</si>
  <si>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</si>
  <si>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</si>
  <si>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</si>
  <si>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</si>
  <si>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</si>
  <si>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</si>
  <si>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</si>
  <si>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</si>
  <si>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</si>
  <si>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</si>
  <si>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</si>
  <si>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</si>
  <si>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</si>
  <si>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</si>
  <si>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</si>
  <si>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</si>
  <si>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</si>
  <si>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</si>
  <si>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</si>
  <si>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</si>
  <si>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</si>
  <si>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</si>
  <si>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</si>
  <si>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</si>
  <si>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</si>
  <si>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</si>
  <si>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</si>
  <si>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</si>
  <si>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</si>
  <si>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</si>
  <si>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</si>
  <si>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</si>
  <si>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</si>
  <si>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</si>
  <si>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</si>
  <si>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</si>
  <si>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</si>
  <si>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</si>
  <si>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</si>
  <si>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</si>
  <si>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</si>
  <si>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</si>
  <si>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</si>
  <si>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</si>
  <si>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</si>
  <si>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</si>
  <si>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</si>
  <si>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</si>
  <si>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</si>
  <si>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</si>
  <si>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</si>
  <si>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</si>
  <si>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</si>
  <si>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</si>
  <si>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</si>
  <si>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</si>
  <si>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</si>
  <si>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</si>
  <si>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</si>
  <si>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</si>
  <si>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</si>
  <si>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</si>
  <si>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</si>
  <si>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</si>
  <si>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</si>
  <si>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</si>
  <si>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</si>
  <si>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</si>
  <si>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</si>
  <si>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</si>
  <si>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</si>
  <si>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</si>
  <si>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</si>
  <si>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</si>
  <si>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</si>
  <si>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</si>
  <si>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</si>
  <si>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</si>
  <si>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</si>
  <si>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</si>
  <si>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</si>
  <si>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</si>
  <si>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</si>
  <si>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</si>
  <si>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</si>
  <si>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</si>
  <si>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</si>
  <si>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</si>
  <si>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</si>
  <si>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</si>
  <si>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</si>
  <si>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</si>
  <si>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</si>
  <si>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</si>
  <si>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</si>
  <si>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</si>
  <si>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</si>
  <si>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</si>
  <si>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</si>
  <si>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</si>
  <si>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</si>
  <si>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</si>
  <si>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</si>
  <si>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</si>
  <si>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</si>
  <si>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</si>
  <si>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</si>
  <si>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</si>
  <si>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</si>
  <si>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</si>
  <si>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</si>
  <si>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</si>
  <si>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</si>
  <si>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</si>
  <si>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</si>
  <si>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</si>
  <si>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</si>
  <si>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</si>
  <si>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</si>
  <si>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</si>
  <si>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</si>
  <si>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</si>
  <si>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</si>
  <si>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</si>
  <si>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</si>
  <si>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</si>
  <si>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</si>
  <si>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</si>
  <si>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</si>
  <si>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</si>
  <si>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</si>
  <si>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</si>
  <si>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</si>
  <si>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</si>
  <si>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</si>
  <si>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</si>
  <si>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</si>
  <si>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</si>
  <si>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</si>
  <si>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</si>
  <si>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</si>
  <si>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</si>
  <si>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</si>
  <si>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</si>
  <si>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</si>
  <si>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</si>
  <si>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</si>
  <si>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</si>
  <si>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</si>
  <si>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</si>
  <si>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</si>
  <si>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</si>
  <si>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</si>
  <si>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</si>
  <si>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</si>
  <si>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</si>
  <si>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</si>
  <si>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</si>
  <si>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</si>
  <si>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</si>
  <si>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</si>
  <si>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</si>
  <si>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</si>
  <si>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</si>
  <si>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</si>
  <si>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</si>
  <si>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</si>
  <si>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</si>
  <si>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</si>
  <si>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</si>
  <si>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</si>
  <si>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</si>
  <si>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</si>
  <si>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</si>
  <si>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</si>
  <si>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</si>
  <si>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</si>
  <si>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</si>
  <si>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</si>
  <si>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</si>
  <si>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</si>
  <si>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</si>
  <si>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</si>
  <si>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</si>
  <si>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</si>
  <si>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</si>
  <si>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</si>
  <si>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</si>
  <si>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</si>
  <si>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</si>
  <si>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</si>
  <si>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</si>
  <si>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</si>
  <si>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</si>
  <si>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</si>
  <si>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</si>
  <si>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</si>
  <si>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</si>
  <si>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</si>
  <si>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</si>
  <si>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</si>
  <si>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</si>
  <si>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</si>
  <si>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</si>
  <si>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</si>
  <si>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</si>
  <si>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</si>
  <si>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</si>
  <si>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</si>
  <si>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</si>
  <si>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</si>
  <si>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</si>
  <si>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</si>
  <si>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</si>
  <si>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</si>
  <si>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</si>
  <si>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</si>
  <si>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</si>
  <si>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</si>
  <si>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</si>
  <si>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</si>
  <si>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</si>
  <si>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</si>
  <si>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</si>
  <si>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</si>
  <si>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</si>
  <si>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</si>
  <si>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</si>
  <si>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</si>
  <si>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</si>
  <si>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</si>
  <si>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</si>
  <si>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</si>
  <si>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</si>
  <si>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</si>
  <si>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</si>
  <si>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</si>
  <si>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</si>
  <si>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</si>
  <si>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</si>
  <si>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</si>
  <si>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</si>
  <si>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</si>
  <si>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</si>
  <si>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</si>
  <si>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</si>
  <si>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Текућа година - укупно</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</si>
  <si>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</si>
  <si>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</si>
  <si>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</si>
  <si>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</si>
  <si>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</si>
  <si>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</si>
  <si>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</si>
  <si>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</si>
  <si>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</si>
  <si>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</si>
  <si>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</si>
  <si>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</si>
  <si>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</si>
  <si>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</si>
  <si>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</si>
  <si>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Комерцијална банка - девизни</t>
  </si>
  <si>
    <t>Банка интеса-динарски</t>
  </si>
  <si>
    <t xml:space="preserve">Трезор града </t>
  </si>
  <si>
    <t>набавка и уградња елемената за грејање</t>
  </si>
  <si>
    <t>главни пројекат реконструкције</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</si>
  <si>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</si>
  <si>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</si>
  <si>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</si>
  <si>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</si>
  <si>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</si>
  <si>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</si>
  <si>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Набавка и испорука монитора за CCTV</t>
  </si>
  <si>
    <t>Солидарна помоћ по члану 26 Колективног уговора ЈП САВА ЦЕНТАР</t>
  </si>
  <si>
    <t>Реализација 
01.01-31.12.2018.      Претходна година</t>
  </si>
  <si>
    <t>План за
01.01-31.12.2019             Текућа година</t>
  </si>
  <si>
    <t>Стање на дан 
31.12.2018.
Претходна година</t>
  </si>
  <si>
    <t>План
1.01-31.12.2019. Текућа година</t>
  </si>
  <si>
    <t>План за
01.01-31.12.2019            Текућа година</t>
  </si>
  <si>
    <t>План за
01.01-31.12.2019.             текућа година</t>
  </si>
  <si>
    <t>План за
01.01-31.12.2018.             Претходна  година</t>
  </si>
  <si>
    <t>Програма пословања за 2019. год.</t>
  </si>
  <si>
    <t>Програм пословања за
01.01-31.12.2019.             Текућа година</t>
  </si>
  <si>
    <t>01.01.-31.03.2019</t>
  </si>
  <si>
    <t>01.01.-30.06.2019</t>
  </si>
  <si>
    <t>01.01.-30.09.2019</t>
  </si>
  <si>
    <t>01.01.-31.12.2019</t>
  </si>
  <si>
    <t>Претходна година 2018</t>
  </si>
  <si>
    <t>План за период 01.01-31.12.2019 текућа година</t>
  </si>
  <si>
    <t>Период од 01.01. до 31.03.2019.</t>
  </si>
  <si>
    <t>Период од 01.01. до 30.06.2019.</t>
  </si>
  <si>
    <t>Период од 01.01. до 31.12.2019.</t>
  </si>
  <si>
    <t>01.01. до 30.06.2019</t>
  </si>
  <si>
    <t>01.01. до 30.09.2019</t>
  </si>
  <si>
    <t>01.01. до 31.12.2019</t>
  </si>
  <si>
    <t>Период од 01.01. до 30.09.2019.</t>
  </si>
  <si>
    <t>Набавка и испорука оркестарских столица за Велику дворану</t>
  </si>
  <si>
    <t>Набавка и испорука тракторске косачице са ралицом за снег</t>
  </si>
  <si>
    <t>Набавка и уградња коморе за храну и пиће</t>
  </si>
  <si>
    <t>Набавка и испорука топлих, покретних витрина за пецива</t>
  </si>
  <si>
    <t>Износ неутрошених средстава из ранијих година (у односу на претходну)</t>
  </si>
  <si>
    <t>Индекс                               Реализацијa 01.01.-31.12. /                                Ребаланс I плана 01.01.-31.12.2019</t>
  </si>
  <si>
    <t>Индекс                               реализацијa 01.01.-30.06. /                                Ребаланс I планa 01.01.-30.06.2019</t>
  </si>
  <si>
    <t>Индекс                               реализацијa 01.01.-30.09. /                                Ребаланс I план 01.01.-30.09.2019</t>
  </si>
  <si>
    <t>Реализ. 01.01. до 31.03.2019</t>
  </si>
  <si>
    <t>Индекс                               реализацијa 01.01.-30.06. /                                план 01.01.-30.06.2019</t>
  </si>
  <si>
    <t>Благајна Сава Центар</t>
  </si>
  <si>
    <t>Индекс 
 Реализација 01.01. -30.09.2019/                      Програм пословања 01.01.-30.09.2019</t>
  </si>
  <si>
    <t xml:space="preserve">      на дан 30.09.2019.</t>
  </si>
  <si>
    <t>Платне картице</t>
  </si>
  <si>
    <t>Набавка и испорука софтвера и лиценци</t>
  </si>
  <si>
    <t xml:space="preserve">Набавка и испорука циркулационих пумпи </t>
  </si>
  <si>
    <t xml:space="preserve">Набавка и испорука рачунара </t>
  </si>
  <si>
    <t>Набавка и испорука термалнoг штампача за благајну</t>
  </si>
  <si>
    <t>Набавка и испорука професионалне машине за чишћење кромпира</t>
  </si>
  <si>
    <t>Набавка и испорука професионалне угоститељске опреме (месорезницa, цедиљка за цитрусе и др.)</t>
  </si>
  <si>
    <t>Набавка и испорука намештаја-фотеље за Центар бар</t>
  </si>
  <si>
    <t>Набавка и испорука намештаја-столови и столице за ресторан Сава</t>
  </si>
  <si>
    <t>Набавка и испорука преносних LED рефлектора</t>
  </si>
  <si>
    <t>Набавка и испорука путничког возила</t>
  </si>
  <si>
    <t>Набавка и уградња дела видео надзора, камера и ДВР-а</t>
  </si>
  <si>
    <t>Набавка и испорука намештаја</t>
  </si>
  <si>
    <t>Набавка и испорука монтажних елемената изложбених штандова</t>
  </si>
  <si>
    <t>Набавка и уградња система помоћне и паничне сигурносне лед расвете у објекту А</t>
  </si>
  <si>
    <t xml:space="preserve">Набавка и уградња филтера на хаубама паравучних система у кухињи </t>
  </si>
  <si>
    <t>Набавка и испорука нефискалних штампача за потребе Одељења за угоститељство</t>
  </si>
  <si>
    <t>Набавка и монтажа аудио система, ИР радијатора у конференцијским салама</t>
  </si>
  <si>
    <t>Набавка и испорука мобилијара</t>
  </si>
  <si>
    <t>Набавка, испорука и монтажа алуминијумских преграда</t>
  </si>
  <si>
    <t>Набавка и испорука металног кровног покривача</t>
  </si>
  <si>
    <t>Набавка и испорука елемената лаког кровног покривача</t>
  </si>
  <si>
    <t>Реновирање дрвених површина (Радови на поновном бојењу)</t>
  </si>
  <si>
    <t xml:space="preserve">Санација свечаних и службених улаза </t>
  </si>
  <si>
    <t>Извођење грађевинско занатских и браварских радова</t>
  </si>
  <si>
    <t>Набавка и уградња подних облога</t>
  </si>
  <si>
    <t>Реконструкција делегатских јединица и ВИП салона</t>
  </si>
  <si>
    <t xml:space="preserve">Адаптација тоалета у објекту А </t>
  </si>
  <si>
    <t xml:space="preserve">Инвестиције у хидроизолацију ради спречавања продора атмосферских вода </t>
  </si>
  <si>
    <t>Реконструкција екстеријера (преграде, спуштање плафона, подне облоге, браварско лимарске санације, фасада и керамика)</t>
  </si>
  <si>
    <t>оснивачки капитал и сопствена средства</t>
  </si>
  <si>
    <t xml:space="preserve">Набавка и испорука материјала за завесе у Амфитеатру, Press центру и на балкону Велике дворане са шивењем </t>
  </si>
  <si>
    <t>БИЛАНС УСПЕХА 01.01. - 31.12.2019 године</t>
  </si>
  <si>
    <t xml:space="preserve"> 1.01 - 31.12.2019</t>
  </si>
  <si>
    <t>План за IV квартал</t>
  </si>
  <si>
    <t>Индекс 
 Реализација                    1.01.-31 12.2019/                 План 01.01. -31.12.2019</t>
  </si>
  <si>
    <t>БИЛАНС СТАЊА  на дан 31.12.2019.</t>
  </si>
  <si>
    <t>01.01. - 31.12.2019</t>
  </si>
  <si>
    <t>План IV квартал</t>
  </si>
  <si>
    <t xml:space="preserve">Индекс Реализација/  План  01.01.-31.12.2019                   </t>
  </si>
  <si>
    <t>Програм пословања IV  квартал</t>
  </si>
  <si>
    <t>Индекс 
 Реализација 01.01. -31.12.2019 / План 01.01. -31.12.2019</t>
  </si>
  <si>
    <t>Стање на дан 30.09.2019. године*</t>
  </si>
  <si>
    <t>Стање на дан 31.12.2019. године**</t>
  </si>
  <si>
    <t>24.01.2020. године</t>
  </si>
  <si>
    <t>Датум: 24.01.2020. године</t>
  </si>
  <si>
    <t>Београд, 24.01.2020. године</t>
  </si>
  <si>
    <t>01.01.- 31.12.2019.</t>
  </si>
  <si>
    <t>31.12.2019.</t>
  </si>
  <si>
    <t>01.01. -31.12.2019</t>
  </si>
  <si>
    <t xml:space="preserve">Индекс 
 Реализација / План                   01.01. -31.12.2019                   </t>
  </si>
  <si>
    <t>EUR   33,187.96</t>
  </si>
  <si>
    <t>Комерцијална банка - динарски</t>
  </si>
  <si>
    <t>у периоду од 01.01. до 31.12.2019. године</t>
  </si>
</sst>
</file>

<file path=xl/styles.xml><?xml version="1.0" encoding="utf-8"?>
<styleSheet xmlns="http://schemas.openxmlformats.org/spreadsheetml/2006/main">
  <numFmts count="3">
    <numFmt numFmtId="43" formatCode="_(* #,##0.00_);_(* \(#,##0.00\);_(* &quot;-&quot;??_);_(@_)"/>
    <numFmt numFmtId="164" formatCode="dd/mm/yyyy/"/>
    <numFmt numFmtId="165" formatCode="###########"/>
  </numFmts>
  <fonts count="78">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sz val="11"/>
      <color indexed="8"/>
      <name val="Times New Roman"/>
      <family val="1"/>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4"/>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b/>
      <sz val="14"/>
      <color theme="1"/>
      <name val="Times New Roman"/>
      <family val="1"/>
    </font>
    <font>
      <b/>
      <sz val="16"/>
      <color theme="1"/>
      <name val="Times New Roman"/>
      <family val="1"/>
      <charset val="238"/>
    </font>
    <font>
      <b/>
      <sz val="16"/>
      <color theme="1"/>
      <name val="Times New Roman"/>
      <family val="1"/>
    </font>
    <font>
      <b/>
      <sz val="10"/>
      <color theme="1"/>
      <name val="Arial"/>
      <family val="2"/>
      <charset val="238"/>
    </font>
    <font>
      <sz val="10"/>
      <name val="Arial"/>
      <family val="2"/>
    </font>
    <font>
      <b/>
      <sz val="10"/>
      <name val="Arial"/>
      <family val="2"/>
      <charset val="238"/>
    </font>
    <font>
      <b/>
      <sz val="10"/>
      <color rgb="FFFF0000"/>
      <name val="Arial"/>
      <family val="2"/>
      <charset val="238"/>
    </font>
    <font>
      <sz val="10"/>
      <color theme="1"/>
      <name val="Arial"/>
      <family val="2"/>
      <charset val="238"/>
    </font>
    <font>
      <sz val="20"/>
      <color theme="1"/>
      <name val="Times New Roman"/>
      <family val="1"/>
      <charset val="238"/>
    </font>
    <font>
      <sz val="18"/>
      <color rgb="FFFF0000"/>
      <name val="Times New Roman"/>
      <family val="1"/>
      <charset val="238"/>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0" fontId="11" fillId="0" borderId="0"/>
    <xf numFmtId="37" fontId="72" fillId="0" borderId="0"/>
    <xf numFmtId="43" fontId="11" fillId="0" borderId="0" applyFont="0" applyFill="0" applyBorder="0" applyAlignment="0" applyProtection="0"/>
  </cellStyleXfs>
  <cellXfs count="781">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64" fontId="1" fillId="0" borderId="0" xfId="0" applyNumberFormat="1" applyFont="1" applyBorder="1" applyAlignment="1">
      <alignment horizontal="center" vertical="center" wrapText="1"/>
    </xf>
    <xf numFmtId="164"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0" fontId="13" fillId="2" borderId="1" xfId="1" applyFont="1" applyFill="1" applyBorder="1" applyAlignment="1">
      <alignment horizontal="left" wrapText="1"/>
    </xf>
    <xf numFmtId="0" fontId="13" fillId="2" borderId="1" xfId="1" applyFont="1" applyFill="1" applyBorder="1" applyAlignment="1">
      <alignment horizontal="left"/>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48" fillId="0" borderId="1" xfId="0" applyFont="1" applyBorder="1" applyAlignment="1">
      <alignment horizontal="center" vertical="center"/>
    </xf>
    <xf numFmtId="0" fontId="48"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49" fillId="0" borderId="2" xfId="0" applyFont="1" applyBorder="1" applyAlignment="1">
      <alignment vertical="center" wrapText="1"/>
    </xf>
    <xf numFmtId="0" fontId="50" fillId="0" borderId="1" xfId="0" applyFont="1" applyBorder="1" applyAlignment="1">
      <alignment horizontal="center" vertical="center" wrapText="1"/>
    </xf>
    <xf numFmtId="0" fontId="50" fillId="0" borderId="2" xfId="0" applyFont="1" applyBorder="1" applyAlignment="1">
      <alignment vertical="center" wrapText="1"/>
    </xf>
    <xf numFmtId="0" fontId="49" fillId="0" borderId="3" xfId="0" applyFont="1" applyBorder="1" applyAlignment="1">
      <alignment vertical="center" wrapText="1"/>
    </xf>
    <xf numFmtId="0" fontId="50"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7" fillId="0" borderId="0" xfId="0" applyFont="1" applyAlignment="1">
      <alignment horizontal="right"/>
    </xf>
    <xf numFmtId="0" fontId="7" fillId="0" borderId="8" xfId="0" applyFont="1" applyBorder="1" applyAlignment="1">
      <alignment horizontal="center" vertical="center" wrapText="1"/>
    </xf>
    <xf numFmtId="0" fontId="49" fillId="0" borderId="8" xfId="0" applyFont="1" applyBorder="1" applyAlignment="1">
      <alignment vertical="center" wrapText="1"/>
    </xf>
    <xf numFmtId="0" fontId="50"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applyAlignment="1">
      <alignment horizontal="left" wrapText="1"/>
    </xf>
    <xf numFmtId="0" fontId="7" fillId="0" borderId="10" xfId="0" applyFont="1" applyBorder="1"/>
    <xf numFmtId="0" fontId="7" fillId="0" borderId="0" xfId="0" applyFont="1" applyBorder="1" applyAlignment="1">
      <alignment horizontal="left" wrapText="1"/>
    </xf>
    <xf numFmtId="0" fontId="13" fillId="2" borderId="7" xfId="1" applyFont="1" applyFill="1" applyBorder="1" applyAlignment="1">
      <alignment horizontal="left"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0" fontId="19" fillId="0" borderId="12" xfId="0" applyFont="1" applyFill="1" applyBorder="1" applyAlignment="1">
      <alignment horizontal="center" vertical="center" wrapText="1"/>
    </xf>
    <xf numFmtId="49" fontId="2" fillId="0" borderId="13" xfId="0" applyNumberFormat="1" applyFont="1" applyBorder="1" applyAlignment="1">
      <alignment horizontal="center" vertical="center"/>
    </xf>
    <xf numFmtId="0" fontId="20" fillId="0" borderId="1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 fillId="0" borderId="15" xfId="0" applyFont="1" applyBorder="1"/>
    <xf numFmtId="0" fontId="18" fillId="0" borderId="6" xfId="0" applyFont="1" applyBorder="1" applyAlignment="1">
      <alignment horizontal="center" vertical="center" wrapText="1"/>
    </xf>
    <xf numFmtId="0" fontId="48" fillId="0" borderId="6" xfId="0" applyFont="1" applyBorder="1" applyAlignment="1">
      <alignment horizontal="center" vertical="center"/>
    </xf>
    <xf numFmtId="0" fontId="48" fillId="0" borderId="2" xfId="0" applyFont="1" applyBorder="1" applyAlignment="1">
      <alignment horizontal="center" vertical="center" wrapText="1"/>
    </xf>
    <xf numFmtId="0" fontId="48" fillId="0" borderId="6" xfId="0" applyFont="1" applyBorder="1"/>
    <xf numFmtId="0" fontId="48" fillId="0" borderId="3" xfId="0" applyFont="1" applyBorder="1" applyAlignment="1">
      <alignment horizontal="center" vertical="center" wrapText="1"/>
    </xf>
    <xf numFmtId="0" fontId="48" fillId="0" borderId="4" xfId="0" applyFont="1" applyBorder="1"/>
    <xf numFmtId="0" fontId="48" fillId="0" borderId="5" xfId="0" applyFont="1" applyBorder="1"/>
    <xf numFmtId="0" fontId="2" fillId="0" borderId="16" xfId="0" applyFont="1" applyBorder="1"/>
    <xf numFmtId="0" fontId="18" fillId="0" borderId="2" xfId="0" applyFont="1" applyBorder="1" applyAlignment="1">
      <alignment horizontal="center" vertical="center" wrapText="1"/>
    </xf>
    <xf numFmtId="0" fontId="48" fillId="0" borderId="2" xfId="0" applyFont="1" applyBorder="1" applyAlignment="1">
      <alignment horizontal="center" vertical="center"/>
    </xf>
    <xf numFmtId="0" fontId="48" fillId="0" borderId="2" xfId="0" applyFont="1" applyBorder="1"/>
    <xf numFmtId="0" fontId="48"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6" xfId="0" applyFont="1" applyBorder="1"/>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3" xfId="0" applyFont="1" applyBorder="1"/>
    <xf numFmtId="0" fontId="6" fillId="0" borderId="13" xfId="0" applyFont="1" applyBorder="1"/>
    <xf numFmtId="0" fontId="6" fillId="0" borderId="14" xfId="0" applyFont="1" applyBorder="1"/>
    <xf numFmtId="0" fontId="7" fillId="0" borderId="14"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1" xfId="0" applyFont="1" applyBorder="1"/>
    <xf numFmtId="0" fontId="6" fillId="0" borderId="24" xfId="0" applyFont="1" applyBorder="1"/>
    <xf numFmtId="0" fontId="8" fillId="0" borderId="19" xfId="0" applyFont="1" applyBorder="1"/>
    <xf numFmtId="0" fontId="6" fillId="0" borderId="21" xfId="0" applyFont="1" applyBorder="1"/>
    <xf numFmtId="0" fontId="7" fillId="0" borderId="25" xfId="0" applyFont="1" applyBorder="1" applyAlignment="1">
      <alignment horizontal="center" vertical="center" wrapText="1"/>
    </xf>
    <xf numFmtId="0" fontId="19" fillId="0" borderId="0" xfId="1" applyFont="1"/>
    <xf numFmtId="0" fontId="28" fillId="0" borderId="0" xfId="1" applyFont="1"/>
    <xf numFmtId="0" fontId="28" fillId="0" borderId="0" xfId="1" applyFont="1" applyAlignment="1">
      <alignment horizontal="right"/>
    </xf>
    <xf numFmtId="0" fontId="1" fillId="0" borderId="0" xfId="1" applyFont="1"/>
    <xf numFmtId="0" fontId="29"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7"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0"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0"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0" fontId="20" fillId="0" borderId="0" xfId="1" applyFont="1" applyAlignment="1">
      <alignment horizontal="right"/>
    </xf>
    <xf numFmtId="0" fontId="2" fillId="0" borderId="23"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49" fontId="22" fillId="0" borderId="27" xfId="0" applyNumberFormat="1" applyFont="1" applyBorder="1" applyAlignment="1">
      <alignment horizontal="center" vertical="center" wrapText="1"/>
    </xf>
    <xf numFmtId="0" fontId="22" fillId="0" borderId="28" xfId="0" applyFont="1" applyBorder="1" applyAlignment="1">
      <alignment horizontal="center" vertical="center" wrapText="1"/>
    </xf>
    <xf numFmtId="0" fontId="14" fillId="4" borderId="29" xfId="0" applyFont="1" applyFill="1" applyBorder="1"/>
    <xf numFmtId="0" fontId="20" fillId="0" borderId="0" xfId="1" applyFont="1" applyAlignment="1">
      <alignment wrapText="1"/>
    </xf>
    <xf numFmtId="0" fontId="5" fillId="0" borderId="13"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23"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6"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6" xfId="0" applyFont="1" applyBorder="1"/>
    <xf numFmtId="0" fontId="51" fillId="0" borderId="0" xfId="0" applyFont="1"/>
    <xf numFmtId="0" fontId="51" fillId="0" borderId="0" xfId="0" applyFont="1" applyFill="1" applyBorder="1" applyAlignment="1">
      <alignment horizontal="center" vertical="center" wrapText="1"/>
    </xf>
    <xf numFmtId="0" fontId="51" fillId="0" borderId="0" xfId="0" applyFont="1" applyBorder="1" applyAlignment="1">
      <alignment horizontal="right"/>
    </xf>
    <xf numFmtId="0" fontId="51" fillId="0" borderId="0" xfId="0" applyFont="1" applyBorder="1"/>
    <xf numFmtId="0" fontId="51" fillId="0" borderId="30" xfId="0" applyFont="1" applyBorder="1"/>
    <xf numFmtId="49" fontId="21" fillId="3" borderId="5" xfId="0" applyNumberFormat="1" applyFont="1" applyFill="1" applyBorder="1" applyAlignment="1" applyProtection="1">
      <alignment horizontal="center" vertical="center" wrapText="1"/>
    </xf>
    <xf numFmtId="49" fontId="21" fillId="3" borderId="31" xfId="0" applyNumberFormat="1" applyFont="1" applyFill="1" applyBorder="1" applyAlignment="1" applyProtection="1">
      <alignment horizontal="center" vertical="center" wrapText="1"/>
    </xf>
    <xf numFmtId="0" fontId="51" fillId="0" borderId="33" xfId="0" applyFont="1" applyBorder="1" applyAlignment="1">
      <alignment horizontal="right"/>
    </xf>
    <xf numFmtId="49" fontId="21" fillId="3" borderId="28" xfId="0" applyNumberFormat="1" applyFont="1" applyFill="1" applyBorder="1" applyAlignment="1" applyProtection="1">
      <alignment horizontal="center" vertical="center" wrapText="1"/>
    </xf>
    <xf numFmtId="0" fontId="51" fillId="0" borderId="25" xfId="0" applyFont="1" applyBorder="1" applyAlignment="1">
      <alignment horizontal="right"/>
    </xf>
    <xf numFmtId="49" fontId="21" fillId="3" borderId="37" xfId="0" applyNumberFormat="1" applyFont="1" applyFill="1" applyBorder="1" applyAlignment="1" applyProtection="1">
      <alignment horizontal="center" vertical="center" wrapText="1"/>
    </xf>
    <xf numFmtId="0" fontId="33" fillId="3" borderId="28" xfId="0" applyFont="1" applyFill="1" applyBorder="1" applyAlignment="1" applyProtection="1">
      <alignment horizontal="center" vertical="center" wrapText="1"/>
    </xf>
    <xf numFmtId="0" fontId="51" fillId="0" borderId="34" xfId="0" applyFont="1" applyBorder="1" applyAlignment="1">
      <alignment horizontal="center" vertical="center"/>
    </xf>
    <xf numFmtId="0" fontId="51" fillId="0" borderId="25" xfId="0" applyFont="1" applyBorder="1" applyAlignment="1">
      <alignment horizontal="center" vertical="center"/>
    </xf>
    <xf numFmtId="0" fontId="52" fillId="0" borderId="0" xfId="0" applyFont="1"/>
    <xf numFmtId="0" fontId="51" fillId="0" borderId="30" xfId="0" applyFont="1" applyBorder="1" applyAlignment="1">
      <alignment horizontal="right"/>
    </xf>
    <xf numFmtId="3" fontId="51" fillId="0" borderId="34" xfId="0" applyNumberFormat="1" applyFont="1" applyBorder="1" applyAlignment="1">
      <alignment horizontal="right"/>
    </xf>
    <xf numFmtId="3" fontId="51" fillId="0" borderId="32" xfId="0" applyNumberFormat="1" applyFont="1" applyBorder="1" applyAlignment="1">
      <alignment horizontal="right"/>
    </xf>
    <xf numFmtId="3" fontId="51" fillId="0" borderId="25" xfId="0" applyNumberFormat="1" applyFont="1" applyBorder="1" applyAlignment="1">
      <alignment horizontal="right"/>
    </xf>
    <xf numFmtId="3" fontId="51" fillId="0" borderId="33" xfId="0" applyNumberFormat="1" applyFont="1" applyBorder="1" applyAlignment="1">
      <alignment horizontal="right"/>
    </xf>
    <xf numFmtId="3" fontId="51" fillId="0" borderId="35" xfId="0" applyNumberFormat="1" applyFont="1" applyBorder="1" applyAlignment="1">
      <alignment horizontal="right"/>
    </xf>
    <xf numFmtId="0" fontId="51" fillId="0" borderId="16" xfId="0" applyFont="1" applyBorder="1" applyAlignment="1">
      <alignment horizontal="right"/>
    </xf>
    <xf numFmtId="0" fontId="53" fillId="0" borderId="0" xfId="0" applyFont="1" applyAlignment="1">
      <alignment vertical="center"/>
    </xf>
    <xf numFmtId="0" fontId="51" fillId="0" borderId="0" xfId="0" applyFont="1" applyFill="1" applyBorder="1" applyAlignment="1">
      <alignment horizontal="right" vertical="center"/>
    </xf>
    <xf numFmtId="0" fontId="51" fillId="0" borderId="0" xfId="0" applyFont="1" applyFill="1" applyBorder="1"/>
    <xf numFmtId="0" fontId="51" fillId="0" borderId="16" xfId="0" applyFont="1" applyFill="1" applyBorder="1"/>
    <xf numFmtId="0" fontId="38" fillId="0" borderId="0" xfId="0" applyFont="1"/>
    <xf numFmtId="0" fontId="39" fillId="0" borderId="0" xfId="0" applyFont="1"/>
    <xf numFmtId="3" fontId="40" fillId="0" borderId="7" xfId="0" applyNumberFormat="1" applyFont="1" applyFill="1" applyBorder="1" applyAlignment="1">
      <alignment horizontal="right" vertical="center"/>
    </xf>
    <xf numFmtId="3" fontId="40" fillId="0" borderId="1" xfId="0" applyNumberFormat="1" applyFont="1" applyBorder="1" applyAlignment="1">
      <alignment horizontal="right" vertical="center" wrapText="1"/>
    </xf>
    <xf numFmtId="3" fontId="40" fillId="0" borderId="1" xfId="0" applyNumberFormat="1" applyFont="1" applyFill="1" applyBorder="1" applyAlignment="1" applyProtection="1">
      <alignment horizontal="right" vertical="center"/>
    </xf>
    <xf numFmtId="3" fontId="40" fillId="0" borderId="1" xfId="0" applyNumberFormat="1" applyFont="1" applyFill="1" applyBorder="1" applyAlignment="1" applyProtection="1">
      <alignment horizontal="right" vertical="center"/>
      <protection locked="0"/>
    </xf>
    <xf numFmtId="3" fontId="40" fillId="0" borderId="1" xfId="0" applyNumberFormat="1" applyFont="1" applyFill="1" applyBorder="1" applyAlignment="1">
      <alignment horizontal="right" vertical="center"/>
    </xf>
    <xf numFmtId="3" fontId="40" fillId="0" borderId="4" xfId="0" applyNumberFormat="1" applyFont="1" applyFill="1" applyBorder="1" applyAlignment="1">
      <alignment horizontal="right" vertical="center"/>
    </xf>
    <xf numFmtId="0" fontId="27" fillId="0" borderId="0" xfId="0" applyFont="1"/>
    <xf numFmtId="0" fontId="24" fillId="0" borderId="0" xfId="0" applyFont="1"/>
    <xf numFmtId="0" fontId="27" fillId="0" borderId="0" xfId="0" applyFont="1" applyAlignment="1">
      <alignment vertical="center"/>
    </xf>
    <xf numFmtId="3" fontId="14" fillId="0" borderId="1" xfId="0" applyNumberFormat="1" applyFont="1" applyBorder="1" applyAlignment="1">
      <alignment vertical="center" wrapText="1"/>
    </xf>
    <xf numFmtId="3" fontId="14" fillId="0" borderId="4" xfId="0" applyNumberFormat="1" applyFont="1" applyBorder="1" applyAlignment="1">
      <alignment vertical="center" wrapText="1"/>
    </xf>
    <xf numFmtId="0" fontId="35"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2" fillId="0" borderId="40" xfId="0" applyNumberFormat="1"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4" fontId="13" fillId="0" borderId="1" xfId="0" applyNumberFormat="1" applyFont="1" applyBorder="1" applyAlignment="1">
      <alignment horizontal="center" vertical="center" wrapText="1"/>
    </xf>
    <xf numFmtId="4" fontId="35" fillId="0" borderId="1" xfId="0" applyNumberFormat="1" applyFont="1" applyBorder="1" applyAlignment="1">
      <alignment horizontal="center" vertical="center" wrapText="1"/>
    </xf>
    <xf numFmtId="4" fontId="35" fillId="0" borderId="4" xfId="0" applyNumberFormat="1" applyFont="1" applyBorder="1" applyAlignment="1">
      <alignment horizontal="center" vertical="center" wrapText="1"/>
    </xf>
    <xf numFmtId="4" fontId="35" fillId="0" borderId="4" xfId="0" applyNumberFormat="1" applyFont="1" applyBorder="1" applyAlignment="1">
      <alignment horizontal="center"/>
    </xf>
    <xf numFmtId="4" fontId="35" fillId="0" borderId="5" xfId="0" applyNumberFormat="1" applyFont="1" applyBorder="1" applyAlignment="1">
      <alignment horizontal="center"/>
    </xf>
    <xf numFmtId="4" fontId="13" fillId="0" borderId="14" xfId="0" applyNumberFormat="1" applyFont="1" applyBorder="1" applyAlignment="1">
      <alignment horizontal="left" vertical="center" wrapText="1"/>
    </xf>
    <xf numFmtId="4" fontId="13" fillId="0" borderId="14" xfId="0" applyNumberFormat="1" applyFont="1" applyBorder="1" applyAlignment="1">
      <alignment vertical="center" wrapText="1"/>
    </xf>
    <xf numFmtId="4" fontId="13" fillId="0" borderId="23" xfId="0" applyNumberFormat="1" applyFont="1" applyBorder="1" applyAlignment="1">
      <alignment vertical="center" wrapText="1"/>
    </xf>
    <xf numFmtId="4" fontId="13" fillId="0" borderId="1" xfId="0" applyNumberFormat="1" applyFont="1" applyBorder="1" applyAlignment="1">
      <alignment horizontal="left" vertical="center" wrapText="1"/>
    </xf>
    <xf numFmtId="4" fontId="13" fillId="0" borderId="1" xfId="0" applyNumberFormat="1" applyFont="1" applyBorder="1" applyAlignment="1">
      <alignment vertical="center" wrapText="1"/>
    </xf>
    <xf numFmtId="4" fontId="13" fillId="0" borderId="6" xfId="0" applyNumberFormat="1" applyFont="1" applyBorder="1" applyAlignment="1">
      <alignment vertical="center" wrapText="1"/>
    </xf>
    <xf numFmtId="4" fontId="13" fillId="0" borderId="4" xfId="0" applyNumberFormat="1" applyFont="1" applyBorder="1" applyAlignment="1">
      <alignment horizontal="left" vertical="center" wrapText="1"/>
    </xf>
    <xf numFmtId="4" fontId="13" fillId="0" borderId="4"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4" fontId="37" fillId="0" borderId="6" xfId="0" applyNumberFormat="1" applyFont="1" applyBorder="1" applyAlignment="1">
      <alignment horizontal="center" vertical="center" wrapText="1"/>
    </xf>
    <xf numFmtId="4" fontId="14" fillId="0" borderId="22"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12" fillId="0" borderId="0" xfId="1" applyNumberFormat="1" applyFont="1" applyAlignment="1">
      <alignment vertical="top"/>
    </xf>
    <xf numFmtId="14" fontId="7" fillId="0" borderId="0" xfId="0" applyNumberFormat="1" applyFont="1"/>
    <xf numFmtId="14" fontId="2" fillId="0" borderId="0" xfId="0" applyNumberFormat="1" applyFont="1" applyAlignment="1">
      <alignment vertical="top"/>
    </xf>
    <xf numFmtId="14" fontId="0" fillId="0" borderId="0" xfId="0" applyNumberFormat="1"/>
    <xf numFmtId="4" fontId="14" fillId="0" borderId="1" xfId="0" applyNumberFormat="1" applyFont="1" applyBorder="1"/>
    <xf numFmtId="0" fontId="22" fillId="0" borderId="12" xfId="0" applyFont="1" applyFill="1" applyBorder="1" applyAlignment="1">
      <alignment horizontal="center" vertical="center" wrapText="1"/>
    </xf>
    <xf numFmtId="4" fontId="35" fillId="0" borderId="1" xfId="0" applyNumberFormat="1" applyFont="1" applyBorder="1" applyAlignment="1"/>
    <xf numFmtId="4" fontId="35" fillId="0" borderId="26" xfId="0" applyNumberFormat="1" applyFont="1" applyBorder="1" applyAlignment="1"/>
    <xf numFmtId="4" fontId="35" fillId="0" borderId="6" xfId="0" applyNumberFormat="1" applyFont="1" applyBorder="1" applyAlignment="1"/>
    <xf numFmtId="4" fontId="35" fillId="0" borderId="4" xfId="0" applyNumberFormat="1" applyFont="1" applyBorder="1" applyAlignment="1"/>
    <xf numFmtId="4" fontId="35" fillId="0" borderId="31" xfId="0" applyNumberFormat="1" applyFont="1" applyBorder="1" applyAlignment="1"/>
    <xf numFmtId="4" fontId="35" fillId="0" borderId="43" xfId="0" applyNumberFormat="1" applyFont="1" applyBorder="1" applyAlignment="1"/>
    <xf numFmtId="4" fontId="35" fillId="0" borderId="5" xfId="0" applyNumberFormat="1" applyFont="1" applyBorder="1" applyAlignment="1"/>
    <xf numFmtId="4" fontId="7" fillId="0" borderId="26" xfId="0" applyNumberFormat="1" applyFont="1" applyBorder="1"/>
    <xf numFmtId="4" fontId="7" fillId="0" borderId="10" xfId="0" applyNumberFormat="1" applyFont="1" applyBorder="1"/>
    <xf numFmtId="4" fontId="7" fillId="0" borderId="1" xfId="0" applyNumberFormat="1" applyFont="1" applyBorder="1"/>
    <xf numFmtId="49" fontId="14" fillId="0" borderId="4" xfId="0" applyNumberFormat="1" applyFont="1" applyBorder="1" applyAlignment="1">
      <alignment horizontal="center" vertical="center"/>
    </xf>
    <xf numFmtId="49" fontId="14" fillId="5" borderId="29"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7" fillId="0" borderId="0" xfId="0" applyFont="1" applyBorder="1"/>
    <xf numFmtId="0" fontId="27" fillId="0" borderId="0" xfId="0" applyFont="1" applyBorder="1" applyAlignment="1">
      <alignment horizontal="center"/>
    </xf>
    <xf numFmtId="4" fontId="27"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4"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4" fillId="0" borderId="0" xfId="0" applyFont="1" applyBorder="1" applyAlignment="1">
      <alignment vertical="center"/>
    </xf>
    <xf numFmtId="0" fontId="14" fillId="0" borderId="0" xfId="0" applyFont="1" applyBorder="1" applyAlignment="1">
      <alignment vertical="center"/>
    </xf>
    <xf numFmtId="0" fontId="24" fillId="0" borderId="0" xfId="0" applyFont="1" applyFill="1" applyBorder="1" applyAlignment="1">
      <alignment horizontal="right"/>
    </xf>
    <xf numFmtId="4" fontId="27"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2" xfId="0" applyFont="1" applyBorder="1" applyAlignment="1">
      <alignment horizontal="center" vertical="center" wrapText="1"/>
    </xf>
    <xf numFmtId="3" fontId="55" fillId="0" borderId="7" xfId="0" applyNumberFormat="1" applyFont="1" applyBorder="1" applyAlignment="1">
      <alignment horizontal="right" vertical="center"/>
    </xf>
    <xf numFmtId="0" fontId="34" fillId="0" borderId="12"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4" fontId="57" fillId="0" borderId="14" xfId="0" applyNumberFormat="1" applyFont="1" applyBorder="1" applyAlignment="1">
      <alignment vertical="center" wrapText="1"/>
    </xf>
    <xf numFmtId="4" fontId="57" fillId="0" borderId="1"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0" fontId="14" fillId="0" borderId="1" xfId="0" applyFont="1" applyBorder="1" applyAlignment="1">
      <alignment horizontal="center" vertical="center" wrapText="1"/>
    </xf>
    <xf numFmtId="3" fontId="36" fillId="0" borderId="7" xfId="0" applyNumberFormat="1" applyFont="1" applyBorder="1" applyAlignment="1">
      <alignment horizontal="right" vertical="center" wrapText="1"/>
    </xf>
    <xf numFmtId="4" fontId="36" fillId="0" borderId="22" xfId="0" applyNumberFormat="1" applyFont="1" applyBorder="1" applyAlignment="1">
      <alignment horizontal="center" vertical="center" wrapText="1"/>
    </xf>
    <xf numFmtId="49" fontId="14" fillId="4" borderId="1" xfId="0" applyNumberFormat="1" applyFont="1" applyFill="1" applyBorder="1" applyAlignment="1">
      <alignment horizontal="center" vertical="center"/>
    </xf>
    <xf numFmtId="4" fontId="24" fillId="5" borderId="6" xfId="0" applyNumberFormat="1" applyFont="1" applyFill="1" applyBorder="1" applyAlignment="1">
      <alignment horizontal="right"/>
    </xf>
    <xf numFmtId="4" fontId="14" fillId="5" borderId="24" xfId="0" applyNumberFormat="1" applyFont="1" applyFill="1" applyBorder="1" applyAlignment="1">
      <alignment horizontal="right"/>
    </xf>
    <xf numFmtId="4" fontId="14" fillId="0" borderId="33" xfId="0" applyNumberFormat="1" applyFont="1" applyBorder="1" applyAlignment="1">
      <alignment horizontal="right"/>
    </xf>
    <xf numFmtId="4" fontId="14" fillId="0" borderId="46" xfId="0" applyNumberFormat="1" applyFont="1" applyBorder="1" applyAlignment="1">
      <alignment horizontal="right"/>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3" fontId="13" fillId="5" borderId="1" xfId="1" applyNumberFormat="1" applyFont="1" applyFill="1" applyBorder="1" applyAlignment="1">
      <alignment vertical="center" wrapText="1"/>
    </xf>
    <xf numFmtId="3" fontId="13" fillId="5" borderId="6" xfId="1" applyNumberFormat="1" applyFont="1" applyFill="1" applyBorder="1" applyAlignment="1">
      <alignment vertical="center" wrapText="1"/>
    </xf>
    <xf numFmtId="3" fontId="13" fillId="0" borderId="4" xfId="1" applyNumberFormat="1" applyFont="1" applyBorder="1" applyAlignment="1">
      <alignment vertical="center" wrapText="1"/>
    </xf>
    <xf numFmtId="3" fontId="13" fillId="0" borderId="5" xfId="1" applyNumberFormat="1" applyFont="1" applyBorder="1" applyAlignment="1">
      <alignment vertical="center" wrapText="1"/>
    </xf>
    <xf numFmtId="0" fontId="2" fillId="0" borderId="0" xfId="0" applyFont="1" applyAlignment="1"/>
    <xf numFmtId="0" fontId="5" fillId="4" borderId="5" xfId="0" applyFont="1" applyFill="1" applyBorder="1" applyAlignment="1">
      <alignment horizontal="center"/>
    </xf>
    <xf numFmtId="0" fontId="6" fillId="0" borderId="39" xfId="0" applyFont="1" applyBorder="1" applyAlignment="1">
      <alignment horizontal="center" vertical="center" wrapText="1"/>
    </xf>
    <xf numFmtId="3" fontId="6" fillId="0" borderId="7" xfId="0" applyNumberFormat="1" applyFont="1" applyBorder="1" applyAlignment="1">
      <alignment horizontal="center" vertical="center"/>
    </xf>
    <xf numFmtId="4" fontId="58" fillId="0" borderId="1" xfId="0" applyNumberFormat="1" applyFont="1" applyBorder="1" applyAlignment="1">
      <alignment horizontal="center" vertical="center" wrapText="1"/>
    </xf>
    <xf numFmtId="4" fontId="58" fillId="0" borderId="1" xfId="0" applyNumberFormat="1" applyFont="1" applyBorder="1" applyAlignment="1">
      <alignment horizontal="center"/>
    </xf>
    <xf numFmtId="4" fontId="59" fillId="0" borderId="6" xfId="0" applyNumberFormat="1" applyFont="1" applyBorder="1" applyAlignment="1">
      <alignment horizontal="center" wrapText="1"/>
    </xf>
    <xf numFmtId="4" fontId="58" fillId="0" borderId="26" xfId="0" applyNumberFormat="1" applyFont="1" applyBorder="1" applyAlignment="1">
      <alignment horizontal="center"/>
    </xf>
    <xf numFmtId="4" fontId="58" fillId="0" borderId="10" xfId="0" applyNumberFormat="1" applyFont="1" applyBorder="1" applyAlignment="1">
      <alignment horizontal="center"/>
    </xf>
    <xf numFmtId="4" fontId="58" fillId="0" borderId="1" xfId="0" applyNumberFormat="1" applyFont="1" applyBorder="1" applyAlignment="1"/>
    <xf numFmtId="4" fontId="35" fillId="0" borderId="1" xfId="0" applyNumberFormat="1" applyFont="1" applyFill="1" applyBorder="1" applyAlignment="1">
      <alignment horizontal="center" vertical="center" wrapText="1"/>
    </xf>
    <xf numFmtId="4" fontId="35" fillId="0" borderId="1" xfId="0" applyNumberFormat="1" applyFont="1" applyFill="1" applyBorder="1" applyAlignment="1">
      <alignment vertical="center" wrapText="1"/>
    </xf>
    <xf numFmtId="4" fontId="35" fillId="0" borderId="6" xfId="0" applyNumberFormat="1" applyFont="1" applyFill="1" applyBorder="1" applyAlignment="1">
      <alignment vertical="center" wrapText="1"/>
    </xf>
    <xf numFmtId="4" fontId="35" fillId="0" borderId="4" xfId="0" applyNumberFormat="1" applyFont="1" applyBorder="1" applyAlignment="1">
      <alignment horizontal="right"/>
    </xf>
    <xf numFmtId="4" fontId="35" fillId="0" borderId="1" xfId="0" applyNumberFormat="1" applyFont="1" applyBorder="1" applyAlignment="1">
      <alignment horizontal="right" vertical="center" wrapText="1"/>
    </xf>
    <xf numFmtId="4" fontId="35" fillId="0" borderId="26"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0" fillId="0" borderId="1" xfId="0" applyNumberFormat="1" applyFont="1" applyBorder="1" applyAlignment="1">
      <alignment horizontal="right" vertical="center" wrapText="1"/>
    </xf>
    <xf numFmtId="3" fontId="60"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0" fontId="0" fillId="0" borderId="0" xfId="0" applyAlignment="1">
      <alignment horizontal="left"/>
    </xf>
    <xf numFmtId="4" fontId="35"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Border="1" applyAlignment="1"/>
    <xf numFmtId="3" fontId="14"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35" fillId="0" borderId="10" xfId="0" applyNumberFormat="1" applyFont="1" applyBorder="1" applyAlignment="1">
      <alignment horizontal="center"/>
    </xf>
    <xf numFmtId="4" fontId="40" fillId="0" borderId="22" xfId="0" applyNumberFormat="1" applyFont="1" applyFill="1" applyBorder="1" applyAlignment="1">
      <alignment horizontal="center" vertical="center"/>
    </xf>
    <xf numFmtId="4" fontId="40" fillId="0" borderId="6" xfId="0" applyNumberFormat="1" applyFont="1" applyFill="1" applyBorder="1" applyAlignment="1">
      <alignment horizontal="center" vertical="center"/>
    </xf>
    <xf numFmtId="0" fontId="22" fillId="0" borderId="4" xfId="0" applyFont="1" applyFill="1" applyBorder="1" applyAlignment="1">
      <alignment horizontal="center" vertical="center" wrapText="1"/>
    </xf>
    <xf numFmtId="3" fontId="61" fillId="0" borderId="7" xfId="0" applyNumberFormat="1" applyFont="1" applyBorder="1" applyAlignment="1">
      <alignment horizontal="right" vertical="center" wrapText="1"/>
    </xf>
    <xf numFmtId="3" fontId="62" fillId="0" borderId="4" xfId="0" applyNumberFormat="1" applyFont="1" applyFill="1" applyBorder="1" applyAlignment="1">
      <alignment horizontal="center" vertical="center" wrapText="1"/>
    </xf>
    <xf numFmtId="0" fontId="63"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3" fontId="64" fillId="0" borderId="1" xfId="0" applyNumberFormat="1" applyFont="1" applyFill="1" applyBorder="1" applyAlignment="1">
      <alignment horizontal="right" vertical="center" wrapText="1"/>
    </xf>
    <xf numFmtId="3" fontId="46" fillId="0" borderId="1" xfId="0" applyNumberFormat="1" applyFont="1" applyFill="1" applyBorder="1" applyAlignment="1">
      <alignment horizontal="right" vertical="center" wrapText="1"/>
    </xf>
    <xf numFmtId="3" fontId="64" fillId="3" borderId="1" xfId="0" applyNumberFormat="1" applyFont="1" applyFill="1" applyBorder="1" applyAlignment="1">
      <alignment horizontal="right" vertical="center" wrapText="1"/>
    </xf>
    <xf numFmtId="3" fontId="46" fillId="3" borderId="1" xfId="0" applyNumberFormat="1" applyFont="1" applyFill="1" applyBorder="1" applyAlignment="1">
      <alignment horizontal="right" vertical="center" wrapText="1"/>
    </xf>
    <xf numFmtId="3" fontId="65" fillId="0" borderId="1" xfId="0" applyNumberFormat="1" applyFont="1" applyFill="1" applyBorder="1" applyAlignment="1">
      <alignment horizontal="right" vertical="center" wrapText="1"/>
    </xf>
    <xf numFmtId="3" fontId="64" fillId="0" borderId="1" xfId="0" applyNumberFormat="1" applyFont="1" applyBorder="1" applyAlignment="1">
      <alignment horizontal="right"/>
    </xf>
    <xf numFmtId="3" fontId="46" fillId="0" borderId="1" xfId="0" applyNumberFormat="1" applyFont="1" applyBorder="1" applyAlignment="1">
      <alignment horizontal="right"/>
    </xf>
    <xf numFmtId="3" fontId="64" fillId="0" borderId="4" xfId="0" applyNumberFormat="1" applyFont="1" applyBorder="1" applyAlignment="1">
      <alignment horizontal="right"/>
    </xf>
    <xf numFmtId="3" fontId="46" fillId="0" borderId="4" xfId="0" applyNumberFormat="1" applyFont="1" applyBorder="1" applyAlignment="1">
      <alignment horizontal="right"/>
    </xf>
    <xf numFmtId="4" fontId="46" fillId="4" borderId="6" xfId="0" applyNumberFormat="1" applyFont="1" applyFill="1" applyBorder="1" applyAlignment="1">
      <alignment horizontal="center" wrapText="1"/>
    </xf>
    <xf numFmtId="0" fontId="34" fillId="0" borderId="0" xfId="0" applyFont="1" applyAlignment="1">
      <alignment horizontal="right"/>
    </xf>
    <xf numFmtId="0" fontId="36" fillId="0" borderId="1" xfId="0" applyFont="1" applyFill="1" applyBorder="1" applyAlignment="1">
      <alignment horizontal="center" wrapText="1"/>
    </xf>
    <xf numFmtId="0" fontId="36" fillId="3" borderId="1" xfId="0" applyFont="1" applyFill="1" applyBorder="1" applyAlignment="1">
      <alignment horizontal="center" wrapText="1"/>
    </xf>
    <xf numFmtId="0" fontId="37" fillId="0" borderId="1" xfId="0" applyFont="1" applyFill="1" applyBorder="1" applyAlignment="1">
      <alignment horizontal="center" wrapText="1"/>
    </xf>
    <xf numFmtId="0" fontId="37" fillId="4" borderId="1" xfId="0" applyFont="1" applyFill="1" applyBorder="1" applyAlignment="1">
      <alignment horizontal="center" wrapText="1"/>
    </xf>
    <xf numFmtId="0" fontId="36" fillId="4" borderId="1" xfId="0" applyFont="1" applyFill="1" applyBorder="1" applyAlignment="1">
      <alignment horizontal="center" wrapText="1"/>
    </xf>
    <xf numFmtId="0" fontId="37" fillId="0" borderId="4" xfId="0" applyFont="1" applyFill="1" applyBorder="1" applyAlignment="1">
      <alignment horizontal="center" wrapText="1"/>
    </xf>
    <xf numFmtId="3" fontId="40" fillId="0" borderId="1" xfId="0" applyNumberFormat="1" applyFont="1" applyBorder="1" applyAlignment="1">
      <alignment horizontal="right" vertical="center"/>
    </xf>
    <xf numFmtId="3" fontId="40" fillId="0" borderId="4" xfId="0" applyNumberFormat="1" applyFont="1" applyBorder="1" applyAlignment="1">
      <alignment horizontal="right" vertical="center"/>
    </xf>
    <xf numFmtId="3" fontId="65" fillId="0" borderId="1" xfId="0" applyNumberFormat="1" applyFont="1" applyBorder="1" applyAlignment="1">
      <alignment horizontal="right" vertical="center" wrapText="1"/>
    </xf>
    <xf numFmtId="3" fontId="65" fillId="0" borderId="1" xfId="0" applyNumberFormat="1" applyFont="1" applyBorder="1" applyAlignment="1">
      <alignment horizontal="right"/>
    </xf>
    <xf numFmtId="3" fontId="65" fillId="0" borderId="4" xfId="0" applyNumberFormat="1" applyFont="1" applyBorder="1" applyAlignment="1">
      <alignment horizontal="right"/>
    </xf>
    <xf numFmtId="0" fontId="67" fillId="0" borderId="0" xfId="0" applyFont="1" applyFill="1" applyBorder="1" applyAlignment="1">
      <alignment horizontal="left" vertical="center" wrapText="1"/>
    </xf>
    <xf numFmtId="3" fontId="56" fillId="0" borderId="1" xfId="0" applyNumberFormat="1" applyFont="1" applyBorder="1" applyAlignment="1"/>
    <xf numFmtId="3" fontId="56" fillId="0" borderId="1" xfId="0" applyNumberFormat="1" applyFont="1" applyFill="1" applyBorder="1" applyAlignment="1">
      <alignment vertical="center" wrapText="1"/>
    </xf>
    <xf numFmtId="3" fontId="56" fillId="0" borderId="4" xfId="0" applyNumberFormat="1" applyFont="1" applyFill="1" applyBorder="1" applyAlignment="1">
      <alignment vertical="center" wrapText="1"/>
    </xf>
    <xf numFmtId="3" fontId="55" fillId="0" borderId="1" xfId="0" applyNumberFormat="1" applyFont="1" applyBorder="1" applyAlignment="1">
      <alignment horizontal="right" wrapText="1"/>
    </xf>
    <xf numFmtId="4" fontId="35" fillId="0" borderId="29" xfId="0" applyNumberFormat="1" applyFont="1" applyBorder="1" applyAlignment="1">
      <alignment horizontal="center" vertical="center"/>
    </xf>
    <xf numFmtId="4" fontId="14" fillId="4" borderId="1" xfId="0" applyNumberFormat="1" applyFont="1" applyFill="1" applyBorder="1"/>
    <xf numFmtId="4" fontId="14" fillId="4" borderId="1" xfId="0" applyNumberFormat="1" applyFont="1" applyFill="1" applyBorder="1" applyAlignment="1">
      <alignment horizontal="right"/>
    </xf>
    <xf numFmtId="4" fontId="14" fillId="0" borderId="1" xfId="0" applyNumberFormat="1" applyFont="1" applyBorder="1" applyAlignment="1">
      <alignment horizontal="right"/>
    </xf>
    <xf numFmtId="4" fontId="46" fillId="4" borderId="5" xfId="0" applyNumberFormat="1" applyFont="1" applyFill="1" applyBorder="1" applyAlignment="1">
      <alignment horizontal="center" wrapText="1"/>
    </xf>
    <xf numFmtId="4" fontId="40" fillId="0" borderId="5" xfId="0" applyNumberFormat="1" applyFont="1" applyFill="1" applyBorder="1" applyAlignment="1">
      <alignment horizontal="center" vertical="center"/>
    </xf>
    <xf numFmtId="0" fontId="18" fillId="0" borderId="6" xfId="0" applyFont="1" applyBorder="1" applyAlignment="1">
      <alignment horizontal="center" wrapText="1"/>
    </xf>
    <xf numFmtId="4" fontId="35" fillId="0" borderId="4" xfId="0" applyNumberFormat="1" applyFont="1" applyBorder="1" applyAlignment="1">
      <alignment horizontal="right" vertical="center" wrapText="1"/>
    </xf>
    <xf numFmtId="0" fontId="7" fillId="0" borderId="0" xfId="0" applyFont="1" applyAlignment="1">
      <alignment vertical="top"/>
    </xf>
    <xf numFmtId="0" fontId="27" fillId="0" borderId="4" xfId="0" applyFont="1" applyBorder="1" applyAlignment="1">
      <alignment horizontal="right"/>
    </xf>
    <xf numFmtId="0" fontId="0" fillId="0" borderId="0" xfId="0" applyBorder="1" applyAlignment="1"/>
    <xf numFmtId="3" fontId="38" fillId="0" borderId="4" xfId="0" applyNumberFormat="1" applyFont="1" applyFill="1" applyBorder="1" applyAlignment="1">
      <alignment horizontal="center" vertical="center" wrapText="1"/>
    </xf>
    <xf numFmtId="3" fontId="2" fillId="0" borderId="0" xfId="0" applyNumberFormat="1" applyFont="1" applyBorder="1" applyAlignment="1">
      <alignment horizontal="center" vertical="center" wrapText="1"/>
    </xf>
    <xf numFmtId="0" fontId="13" fillId="4" borderId="1" xfId="1"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40"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4" fontId="13" fillId="0" borderId="1" xfId="0" applyNumberFormat="1" applyFont="1" applyFill="1" applyBorder="1" applyAlignment="1">
      <alignment horizontal="center" vertical="center" wrapText="1"/>
    </xf>
    <xf numFmtId="3" fontId="2" fillId="0" borderId="0" xfId="0" applyNumberFormat="1" applyFont="1"/>
    <xf numFmtId="3" fontId="2" fillId="0" borderId="0" xfId="0" applyNumberFormat="1" applyFont="1" applyAlignment="1">
      <alignment vertical="center"/>
    </xf>
    <xf numFmtId="0" fontId="7" fillId="0" borderId="9" xfId="0" applyFont="1" applyBorder="1" applyAlignment="1">
      <alignment horizontal="center" vertical="center" wrapText="1"/>
    </xf>
    <xf numFmtId="4" fontId="35" fillId="0" borderId="1" xfId="0" applyNumberFormat="1" applyFont="1" applyBorder="1" applyAlignment="1">
      <alignment horizontal="center" vertical="center"/>
    </xf>
    <xf numFmtId="4" fontId="35" fillId="0" borderId="6" xfId="0" applyNumberFormat="1" applyFont="1" applyBorder="1" applyAlignment="1">
      <alignment horizontal="center" vertical="center" wrapText="1"/>
    </xf>
    <xf numFmtId="0" fontId="71" fillId="0" borderId="0" xfId="0" applyFont="1" applyBorder="1" applyAlignment="1">
      <alignment horizontal="left" vertical="center"/>
    </xf>
    <xf numFmtId="0" fontId="73" fillId="0" borderId="0" xfId="1" applyFont="1" applyFill="1" applyBorder="1" applyAlignment="1">
      <alignment vertical="center"/>
    </xf>
    <xf numFmtId="0" fontId="73" fillId="0" borderId="0" xfId="2" applyNumberFormat="1" applyFont="1" applyFill="1" applyBorder="1" applyAlignment="1">
      <alignment horizontal="left" vertical="center"/>
    </xf>
    <xf numFmtId="0" fontId="71" fillId="0" borderId="0" xfId="0" applyFont="1" applyFill="1" applyBorder="1" applyAlignment="1">
      <alignment horizontal="left" vertical="center"/>
    </xf>
    <xf numFmtId="0" fontId="74" fillId="0" borderId="0" xfId="0" applyFont="1" applyFill="1" applyBorder="1" applyAlignment="1">
      <alignment horizontal="left" vertical="center"/>
    </xf>
    <xf numFmtId="0" fontId="0" fillId="0" borderId="0" xfId="0" applyFill="1"/>
    <xf numFmtId="4" fontId="35" fillId="0" borderId="59" xfId="0" applyNumberFormat="1" applyFont="1" applyBorder="1" applyAlignment="1"/>
    <xf numFmtId="4" fontId="35" fillId="0" borderId="26" xfId="0" applyNumberFormat="1" applyFont="1" applyBorder="1" applyAlignment="1">
      <alignment horizontal="right" vertical="center" wrapText="1"/>
    </xf>
    <xf numFmtId="4" fontId="35" fillId="0" borderId="26" xfId="0" applyNumberFormat="1" applyFont="1" applyBorder="1" applyAlignment="1">
      <alignment horizontal="center"/>
    </xf>
    <xf numFmtId="0" fontId="7" fillId="0" borderId="63" xfId="0" applyFont="1" applyBorder="1"/>
    <xf numFmtId="0" fontId="7" fillId="0" borderId="15" xfId="0" applyFont="1" applyBorder="1"/>
    <xf numFmtId="0" fontId="0" fillId="0" borderId="0" xfId="0" applyBorder="1"/>
    <xf numFmtId="0" fontId="71" fillId="0" borderId="0" xfId="0" applyFont="1" applyBorder="1" applyAlignment="1">
      <alignment horizontal="left" vertical="center" wrapText="1"/>
    </xf>
    <xf numFmtId="0" fontId="73" fillId="0" borderId="0" xfId="2" applyNumberFormat="1" applyFont="1" applyFill="1" applyBorder="1" applyAlignment="1">
      <alignment horizontal="left" vertical="center" wrapText="1"/>
    </xf>
    <xf numFmtId="0" fontId="0" fillId="0" borderId="0" xfId="0" applyFill="1" applyBorder="1"/>
    <xf numFmtId="0" fontId="14" fillId="0" borderId="0" xfId="0" applyFont="1" applyBorder="1" applyAlignment="1">
      <alignment horizontal="center" vertical="center"/>
    </xf>
    <xf numFmtId="3" fontId="13" fillId="0" borderId="0" xfId="0" applyNumberFormat="1" applyFont="1" applyBorder="1"/>
    <xf numFmtId="0" fontId="26" fillId="0" borderId="0" xfId="0" applyFont="1" applyFill="1"/>
    <xf numFmtId="3" fontId="76" fillId="0" borderId="1" xfId="0" applyNumberFormat="1" applyFont="1" applyFill="1" applyBorder="1" applyAlignment="1" applyProtection="1">
      <alignment horizontal="right" vertical="center"/>
    </xf>
    <xf numFmtId="3" fontId="76" fillId="0" borderId="1" xfId="0" applyNumberFormat="1" applyFont="1" applyFill="1" applyBorder="1" applyAlignment="1">
      <alignment horizontal="right" vertical="center"/>
    </xf>
    <xf numFmtId="4" fontId="35" fillId="0" borderId="1" xfId="0" applyNumberFormat="1" applyFont="1" applyFill="1" applyBorder="1" applyAlignment="1">
      <alignment horizontal="right" vertical="center" wrapText="1"/>
    </xf>
    <xf numFmtId="3" fontId="14" fillId="0" borderId="1" xfId="0" applyNumberFormat="1" applyFont="1" applyBorder="1" applyAlignment="1">
      <alignment horizontal="right" vertical="center" wrapText="1"/>
    </xf>
    <xf numFmtId="3" fontId="2" fillId="0" borderId="0" xfId="0" applyNumberFormat="1" applyFont="1" applyFill="1" applyAlignment="1">
      <alignment vertical="center"/>
    </xf>
    <xf numFmtId="3" fontId="55" fillId="0" borderId="1" xfId="0" applyNumberFormat="1" applyFont="1" applyFill="1" applyBorder="1" applyAlignment="1">
      <alignment horizontal="right" vertical="center" wrapText="1"/>
    </xf>
    <xf numFmtId="0" fontId="14" fillId="0" borderId="0" xfId="0" applyFont="1" applyFill="1" applyAlignment="1">
      <alignment vertical="center"/>
    </xf>
    <xf numFmtId="3" fontId="40" fillId="0" borderId="1" xfId="0" applyNumberFormat="1" applyFont="1" applyFill="1" applyBorder="1" applyAlignment="1">
      <alignment horizontal="right"/>
    </xf>
    <xf numFmtId="0" fontId="13" fillId="0" borderId="1" xfId="0" applyFont="1" applyFill="1" applyBorder="1" applyAlignment="1">
      <alignment vertical="center"/>
    </xf>
    <xf numFmtId="3" fontId="40" fillId="0" borderId="1" xfId="0" applyNumberFormat="1" applyFont="1" applyFill="1" applyBorder="1" applyAlignment="1">
      <alignment horizontal="right" vertical="center" wrapText="1"/>
    </xf>
    <xf numFmtId="3" fontId="46" fillId="0" borderId="1" xfId="0" quotePrefix="1" applyNumberFormat="1" applyFont="1" applyFill="1" applyBorder="1" applyAlignment="1">
      <alignment horizontal="right" vertical="center" wrapText="1"/>
    </xf>
    <xf numFmtId="0" fontId="37" fillId="0" borderId="0" xfId="0" applyFont="1" applyFill="1" applyAlignment="1">
      <alignment horizontal="left" vertical="center" wrapText="1"/>
    </xf>
    <xf numFmtId="3" fontId="65" fillId="0" borderId="1" xfId="0" quotePrefix="1" applyNumberFormat="1" applyFont="1" applyFill="1" applyBorder="1" applyAlignment="1">
      <alignment horizontal="right" vertical="center" wrapText="1"/>
    </xf>
    <xf numFmtId="4" fontId="37" fillId="0" borderId="5" xfId="0" applyNumberFormat="1" applyFont="1" applyBorder="1" applyAlignment="1">
      <alignment horizontal="center" vertical="center" wrapText="1"/>
    </xf>
    <xf numFmtId="0" fontId="15" fillId="0" borderId="1" xfId="0" applyFont="1" applyBorder="1" applyAlignment="1">
      <alignment horizontal="center"/>
    </xf>
    <xf numFmtId="4" fontId="2" fillId="0" borderId="0" xfId="0" applyNumberFormat="1" applyFont="1" applyBorder="1" applyAlignment="1">
      <alignment horizontal="center" vertical="center" wrapText="1"/>
    </xf>
    <xf numFmtId="4" fontId="7" fillId="0" borderId="0" xfId="0" applyNumberFormat="1" applyFont="1"/>
    <xf numFmtId="0" fontId="25" fillId="0" borderId="0" xfId="0" applyFont="1" applyBorder="1" applyAlignment="1">
      <alignment horizontal="center" vertical="center" wrapText="1"/>
    </xf>
    <xf numFmtId="0" fontId="7" fillId="0" borderId="0" xfId="0" applyFont="1" applyAlignment="1">
      <alignment horizontal="center"/>
    </xf>
    <xf numFmtId="0" fontId="24" fillId="0" borderId="0" xfId="0" applyFont="1" applyAlignment="1">
      <alignment horizontal="center"/>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4" fontId="14"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4" fontId="40" fillId="0" borderId="0" xfId="0" applyNumberFormat="1" applyFont="1" applyFill="1" applyBorder="1" applyAlignment="1">
      <alignment horizontal="center" vertical="center"/>
    </xf>
    <xf numFmtId="2" fontId="1" fillId="0" borderId="0" xfId="0" applyNumberFormat="1" applyFont="1"/>
    <xf numFmtId="4" fontId="13" fillId="0" borderId="0" xfId="0" applyNumberFormat="1" applyFont="1"/>
    <xf numFmtId="3" fontId="40" fillId="0" borderId="0" xfId="0" applyNumberFormat="1" applyFont="1" applyFill="1" applyAlignment="1">
      <alignment horizontal="center" vertical="center"/>
    </xf>
    <xf numFmtId="3" fontId="2" fillId="0" borderId="0" xfId="0" applyNumberFormat="1" applyFont="1" applyFill="1" applyAlignment="1">
      <alignment horizontal="center" vertical="center"/>
    </xf>
    <xf numFmtId="3" fontId="51" fillId="0" borderId="46" xfId="0" applyNumberFormat="1" applyFont="1" applyBorder="1" applyAlignment="1">
      <alignment horizontal="right"/>
    </xf>
    <xf numFmtId="3" fontId="51" fillId="0" borderId="35" xfId="0" applyNumberFormat="1" applyFont="1" applyBorder="1" applyAlignment="1">
      <alignment horizontal="center" vertical="center"/>
    </xf>
    <xf numFmtId="3" fontId="75" fillId="0" borderId="35" xfId="0" applyNumberFormat="1" applyFont="1" applyBorder="1" applyAlignment="1">
      <alignment horizontal="center" vertical="center"/>
    </xf>
    <xf numFmtId="3" fontId="75" fillId="0" borderId="35" xfId="0" applyNumberFormat="1" applyFont="1" applyBorder="1" applyAlignment="1">
      <alignment horizontal="right" vertical="center"/>
    </xf>
    <xf numFmtId="3" fontId="52" fillId="3" borderId="27" xfId="0" applyNumberFormat="1" applyFont="1" applyFill="1" applyBorder="1" applyAlignment="1">
      <alignment horizontal="right" vertical="center"/>
    </xf>
    <xf numFmtId="3" fontId="51" fillId="0" borderId="25" xfId="0" applyNumberFormat="1" applyFont="1" applyBorder="1" applyAlignment="1">
      <alignment horizontal="right" vertical="center"/>
    </xf>
    <xf numFmtId="0" fontId="13" fillId="0" borderId="26" xfId="0" applyFont="1" applyBorder="1" applyAlignment="1">
      <alignment horizontal="left" vertical="center" wrapText="1"/>
    </xf>
    <xf numFmtId="0" fontId="5" fillId="0" borderId="20" xfId="0" applyFont="1" applyBorder="1" applyAlignment="1">
      <alignment horizontal="left" vertical="center"/>
    </xf>
    <xf numFmtId="3" fontId="51" fillId="0" borderId="25" xfId="0" applyNumberFormat="1" applyFont="1" applyBorder="1" applyAlignment="1">
      <alignment vertical="center"/>
    </xf>
    <xf numFmtId="3" fontId="51" fillId="0" borderId="25" xfId="0" applyNumberFormat="1" applyFont="1" applyBorder="1" applyAlignment="1">
      <alignment horizontal="center" vertical="center"/>
    </xf>
    <xf numFmtId="3" fontId="51" fillId="0" borderId="66" xfId="0" applyNumberFormat="1" applyFont="1" applyBorder="1" applyAlignment="1">
      <alignment horizontal="right" vertical="center"/>
    </xf>
    <xf numFmtId="3" fontId="51" fillId="0" borderId="33" xfId="0" applyNumberFormat="1" applyFont="1" applyBorder="1" applyAlignment="1">
      <alignment horizontal="right" vertical="center"/>
    </xf>
    <xf numFmtId="49" fontId="51" fillId="0" borderId="25" xfId="0" applyNumberFormat="1" applyFont="1" applyBorder="1" applyAlignment="1">
      <alignment horizontal="right"/>
    </xf>
    <xf numFmtId="49" fontId="51" fillId="0" borderId="33" xfId="0" applyNumberFormat="1" applyFont="1" applyBorder="1" applyAlignment="1">
      <alignment horizontal="right"/>
    </xf>
    <xf numFmtId="49" fontId="51" fillId="0" borderId="25" xfId="0" applyNumberFormat="1" applyFont="1" applyBorder="1" applyAlignment="1">
      <alignment horizontal="right" vertical="center"/>
    </xf>
    <xf numFmtId="0" fontId="51" fillId="0" borderId="25" xfId="0" applyFont="1" applyBorder="1" applyAlignment="1">
      <alignment horizontal="left" wrapText="1"/>
    </xf>
    <xf numFmtId="0" fontId="51" fillId="0" borderId="64" xfId="0" applyFont="1" applyBorder="1" applyAlignment="1">
      <alignment horizontal="right"/>
    </xf>
    <xf numFmtId="3" fontId="51" fillId="0" borderId="64" xfId="0" applyNumberFormat="1" applyFont="1" applyBorder="1" applyAlignment="1">
      <alignment horizontal="right"/>
    </xf>
    <xf numFmtId="0" fontId="51" fillId="3" borderId="28" xfId="0" applyFont="1" applyFill="1" applyBorder="1" applyAlignment="1">
      <alignment horizontal="right" vertical="center"/>
    </xf>
    <xf numFmtId="0" fontId="51" fillId="3" borderId="28" xfId="0" applyFont="1" applyFill="1" applyBorder="1"/>
    <xf numFmtId="3" fontId="51" fillId="3" borderId="28" xfId="0" applyNumberFormat="1" applyFont="1" applyFill="1" applyBorder="1"/>
    <xf numFmtId="0" fontId="51" fillId="3" borderId="37" xfId="0" applyFont="1" applyFill="1" applyBorder="1"/>
    <xf numFmtId="0" fontId="51" fillId="0" borderId="33" xfId="0" applyFont="1" applyBorder="1" applyAlignment="1">
      <alignment horizontal="left" vertical="center"/>
    </xf>
    <xf numFmtId="0" fontId="51" fillId="0" borderId="32" xfId="0" applyFont="1" applyBorder="1" applyAlignment="1">
      <alignment horizontal="left" vertical="center"/>
    </xf>
    <xf numFmtId="0" fontId="51" fillId="0" borderId="32" xfId="0" applyFont="1" applyBorder="1" applyAlignment="1">
      <alignment horizontal="left" vertical="center" wrapText="1"/>
    </xf>
    <xf numFmtId="0" fontId="0" fillId="0" borderId="16" xfId="0" applyBorder="1"/>
    <xf numFmtId="3" fontId="14" fillId="0" borderId="7" xfId="0" applyNumberFormat="1" applyFont="1" applyFill="1" applyBorder="1" applyAlignment="1">
      <alignment vertical="center" wrapText="1"/>
    </xf>
    <xf numFmtId="4" fontId="14" fillId="4" borderId="6" xfId="0" applyNumberFormat="1" applyFont="1" applyFill="1" applyBorder="1" applyAlignment="1">
      <alignment horizontal="right"/>
    </xf>
    <xf numFmtId="4" fontId="14" fillId="0" borderId="6" xfId="0" applyNumberFormat="1" applyFont="1" applyBorder="1" applyAlignment="1">
      <alignment horizontal="right"/>
    </xf>
    <xf numFmtId="4" fontId="27" fillId="0" borderId="5" xfId="0" applyNumberFormat="1" applyFont="1" applyBorder="1" applyAlignment="1">
      <alignment horizontal="right"/>
    </xf>
    <xf numFmtId="4" fontId="14" fillId="0" borderId="32" xfId="0" applyNumberFormat="1" applyFont="1" applyBorder="1" applyAlignment="1">
      <alignment horizontal="right"/>
    </xf>
    <xf numFmtId="0" fontId="22" fillId="0" borderId="23" xfId="0" applyFont="1" applyBorder="1" applyAlignment="1">
      <alignment horizontal="center" vertical="center" wrapText="1"/>
    </xf>
    <xf numFmtId="3" fontId="0" fillId="0" borderId="0" xfId="0" applyNumberFormat="1"/>
    <xf numFmtId="0" fontId="7" fillId="0" borderId="0" xfId="0" applyFont="1" applyAlignment="1">
      <alignment horizontal="center"/>
    </xf>
    <xf numFmtId="3" fontId="46" fillId="0" borderId="1" xfId="0" applyNumberFormat="1" applyFont="1" applyBorder="1" applyAlignment="1">
      <alignment horizontal="right" vertical="center" wrapText="1"/>
    </xf>
    <xf numFmtId="0" fontId="13" fillId="0" borderId="0" xfId="0" applyFont="1" applyBorder="1" applyAlignment="1">
      <alignment horizontal="left" vertical="center" wrapText="1"/>
    </xf>
    <xf numFmtId="4" fontId="46" fillId="3" borderId="6" xfId="0" applyNumberFormat="1" applyFont="1" applyFill="1" applyBorder="1" applyAlignment="1">
      <alignment horizontal="center" vertical="center" wrapText="1"/>
    </xf>
    <xf numFmtId="4" fontId="46" fillId="0" borderId="6" xfId="0" applyNumberFormat="1" applyFont="1" applyFill="1" applyBorder="1" applyAlignment="1">
      <alignment horizontal="center" vertical="center" wrapText="1"/>
    </xf>
    <xf numFmtId="4" fontId="46" fillId="4" borderId="6" xfId="0" applyNumberFormat="1" applyFont="1" applyFill="1" applyBorder="1" applyAlignment="1">
      <alignment horizontal="center" vertical="center" wrapText="1"/>
    </xf>
    <xf numFmtId="3" fontId="64" fillId="4" borderId="1" xfId="0" applyNumberFormat="1" applyFont="1" applyFill="1" applyBorder="1" applyAlignment="1">
      <alignment horizontal="right" vertical="center"/>
    </xf>
    <xf numFmtId="3" fontId="46" fillId="0" borderId="1" xfId="0" applyNumberFormat="1" applyFont="1" applyFill="1" applyBorder="1" applyAlignment="1">
      <alignment horizontal="right" vertical="center"/>
    </xf>
    <xf numFmtId="3" fontId="46" fillId="0" borderId="1" xfId="0" applyNumberFormat="1" applyFont="1" applyBorder="1" applyAlignment="1">
      <alignment horizontal="right" vertical="center"/>
    </xf>
    <xf numFmtId="3" fontId="64" fillId="3" borderId="1" xfId="0" applyNumberFormat="1" applyFont="1" applyFill="1" applyBorder="1" applyAlignment="1">
      <alignment horizontal="right" vertical="center"/>
    </xf>
    <xf numFmtId="3" fontId="65" fillId="3" borderId="1" xfId="0" applyNumberFormat="1" applyFont="1" applyFill="1" applyBorder="1" applyAlignment="1">
      <alignment horizontal="right" vertical="center"/>
    </xf>
    <xf numFmtId="3" fontId="46" fillId="3" borderId="1" xfId="0" applyNumberFormat="1" applyFont="1" applyFill="1" applyBorder="1" applyAlignment="1">
      <alignment horizontal="right" vertical="center"/>
    </xf>
    <xf numFmtId="3" fontId="64" fillId="3" borderId="47" xfId="0" applyNumberFormat="1" applyFont="1" applyFill="1" applyBorder="1" applyAlignment="1">
      <alignment horizontal="right" vertical="center"/>
    </xf>
    <xf numFmtId="3" fontId="46" fillId="3" borderId="47" xfId="0" applyNumberFormat="1" applyFont="1" applyFill="1" applyBorder="1" applyAlignment="1">
      <alignment horizontal="right" vertical="center"/>
    </xf>
    <xf numFmtId="3" fontId="64" fillId="0" borderId="1" xfId="0" applyNumberFormat="1" applyFont="1" applyBorder="1" applyAlignment="1">
      <alignment horizontal="right" vertical="center"/>
    </xf>
    <xf numFmtId="3" fontId="65" fillId="0" borderId="1" xfId="0" applyNumberFormat="1" applyFont="1" applyBorder="1" applyAlignment="1">
      <alignment horizontal="right" vertical="center"/>
    </xf>
    <xf numFmtId="3" fontId="65" fillId="0" borderId="0" xfId="0" applyNumberFormat="1" applyFont="1" applyBorder="1" applyAlignment="1">
      <alignment horizontal="right" vertical="center"/>
    </xf>
    <xf numFmtId="3" fontId="64" fillId="0" borderId="1" xfId="0" applyNumberFormat="1" applyFont="1" applyFill="1" applyBorder="1" applyAlignment="1">
      <alignment horizontal="right" vertical="center"/>
    </xf>
    <xf numFmtId="3" fontId="65" fillId="4" borderId="1" xfId="0" applyNumberFormat="1" applyFont="1" applyFill="1" applyBorder="1" applyAlignment="1">
      <alignment horizontal="right" vertical="center"/>
    </xf>
    <xf numFmtId="3" fontId="46" fillId="4" borderId="1" xfId="0" applyNumberFormat="1" applyFont="1" applyFill="1" applyBorder="1" applyAlignment="1">
      <alignment horizontal="right" vertical="center"/>
    </xf>
    <xf numFmtId="3" fontId="77" fillId="0" borderId="0" xfId="0" applyNumberFormat="1" applyFont="1" applyFill="1" applyAlignment="1">
      <alignment vertical="center"/>
    </xf>
    <xf numFmtId="4" fontId="35" fillId="0" borderId="6" xfId="0" applyNumberFormat="1" applyFont="1" applyBorder="1" applyAlignment="1">
      <alignment horizontal="center" vertical="center"/>
    </xf>
    <xf numFmtId="3" fontId="7" fillId="0" borderId="0" xfId="0" applyNumberFormat="1" applyFont="1"/>
    <xf numFmtId="3" fontId="37" fillId="4" borderId="1" xfId="0" applyNumberFormat="1" applyFont="1" applyFill="1" applyBorder="1" applyAlignment="1">
      <alignment horizontal="right" vertical="center" wrapText="1"/>
    </xf>
    <xf numFmtId="3" fontId="37" fillId="0" borderId="1" xfId="0" applyNumberFormat="1" applyFont="1" applyBorder="1" applyAlignment="1">
      <alignment horizontal="right" vertical="center" wrapText="1"/>
    </xf>
    <xf numFmtId="3" fontId="37" fillId="0" borderId="1" xfId="0" applyNumberFormat="1" applyFont="1" applyFill="1" applyBorder="1" applyAlignment="1">
      <alignment horizontal="right" vertical="center" wrapText="1"/>
    </xf>
    <xf numFmtId="3" fontId="66" fillId="0" borderId="1" xfId="0" applyNumberFormat="1" applyFont="1" applyBorder="1" applyAlignment="1">
      <alignment horizontal="right" vertical="center" wrapText="1"/>
    </xf>
    <xf numFmtId="3" fontId="36" fillId="4" borderId="1" xfId="0" applyNumberFormat="1" applyFont="1" applyFill="1" applyBorder="1" applyAlignment="1">
      <alignment horizontal="right" vertical="center" wrapText="1"/>
    </xf>
    <xf numFmtId="3" fontId="66" fillId="0" borderId="1" xfId="0" applyNumberFormat="1" applyFont="1" applyFill="1" applyBorder="1" applyAlignment="1">
      <alignment horizontal="right" vertical="center" wrapText="1"/>
    </xf>
    <xf numFmtId="3" fontId="37" fillId="4" borderId="1" xfId="0" applyNumberFormat="1" applyFont="1" applyFill="1" applyBorder="1" applyAlignment="1">
      <alignment horizontal="right" vertical="center"/>
    </xf>
    <xf numFmtId="3" fontId="37" fillId="0" borderId="1" xfId="0" applyNumberFormat="1" applyFont="1" applyBorder="1" applyAlignment="1">
      <alignment horizontal="right" vertical="center"/>
    </xf>
    <xf numFmtId="3" fontId="37" fillId="0" borderId="1" xfId="0" applyNumberFormat="1" applyFont="1" applyFill="1" applyBorder="1" applyAlignment="1">
      <alignment horizontal="right" vertical="center"/>
    </xf>
    <xf numFmtId="3" fontId="37" fillId="4" borderId="4" xfId="0" applyNumberFormat="1" applyFont="1" applyFill="1" applyBorder="1" applyAlignment="1">
      <alignment horizontal="right" vertical="center"/>
    </xf>
    <xf numFmtId="3" fontId="37" fillId="0" borderId="4" xfId="0" applyNumberFormat="1" applyFont="1" applyBorder="1" applyAlignment="1">
      <alignment horizontal="right" vertical="center"/>
    </xf>
    <xf numFmtId="3" fontId="37" fillId="0" borderId="4" xfId="0" applyNumberFormat="1" applyFont="1" applyFill="1" applyBorder="1" applyAlignment="1">
      <alignment horizontal="right" vertical="center"/>
    </xf>
    <xf numFmtId="4" fontId="14" fillId="0" borderId="5" xfId="0" applyNumberFormat="1" applyFont="1" applyBorder="1" applyAlignment="1">
      <alignment horizontal="center" vertical="center" wrapText="1"/>
    </xf>
    <xf numFmtId="0" fontId="1" fillId="0" borderId="0" xfId="0" applyFont="1" applyAlignment="1"/>
    <xf numFmtId="0" fontId="27" fillId="0" borderId="0" xfId="0" applyFont="1" applyFill="1" applyBorder="1" applyAlignment="1">
      <alignment horizontal="left" vertical="top" wrapText="1"/>
    </xf>
    <xf numFmtId="0" fontId="44" fillId="0" borderId="0" xfId="0" applyFont="1" applyAlignment="1">
      <alignment horizontal="center"/>
    </xf>
    <xf numFmtId="0" fontId="45" fillId="0" borderId="0" xfId="0" applyFont="1" applyAlignment="1">
      <alignment horizontal="center"/>
    </xf>
    <xf numFmtId="0" fontId="25" fillId="0" borderId="0" xfId="0" applyFont="1" applyAlignment="1">
      <alignment horizontal="center"/>
    </xf>
    <xf numFmtId="0" fontId="38" fillId="0" borderId="13" xfId="0" applyFont="1" applyBorder="1" applyAlignment="1">
      <alignment horizontal="center" vertical="center" wrapText="1"/>
    </xf>
    <xf numFmtId="0" fontId="39" fillId="0" borderId="3" xfId="0" applyFont="1" applyBorder="1" applyAlignment="1">
      <alignment horizontal="center" vertical="center"/>
    </xf>
    <xf numFmtId="0" fontId="68" fillId="0" borderId="44"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22" fillId="0" borderId="14" xfId="0" applyFont="1" applyBorder="1" applyAlignment="1">
      <alignment horizontal="center" vertical="center" wrapText="1"/>
    </xf>
    <xf numFmtId="0" fontId="23" fillId="0" borderId="4" xfId="0" applyFont="1" applyBorder="1" applyAlignment="1">
      <alignment horizontal="center" vertical="center"/>
    </xf>
    <xf numFmtId="0" fontId="16" fillId="0" borderId="41"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49"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2"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69" fillId="0" borderId="41" xfId="0" applyNumberFormat="1" applyFont="1" applyFill="1" applyBorder="1" applyAlignment="1">
      <alignment horizontal="center" vertical="center" wrapText="1"/>
    </xf>
    <xf numFmtId="3" fontId="69" fillId="0" borderId="29" xfId="0" applyNumberFormat="1" applyFont="1" applyFill="1" applyBorder="1" applyAlignment="1">
      <alignment horizontal="center" vertical="center" wrapText="1"/>
    </xf>
    <xf numFmtId="49" fontId="43" fillId="0" borderId="50" xfId="0" applyNumberFormat="1" applyFont="1" applyFill="1" applyBorder="1" applyAlignment="1">
      <alignment horizontal="center" vertical="center" wrapText="1"/>
    </xf>
    <xf numFmtId="49" fontId="43" fillId="0" borderId="51" xfId="0" applyNumberFormat="1"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24" xfId="0" applyFont="1" applyBorder="1" applyAlignment="1">
      <alignment horizontal="center" vertical="center" wrapText="1"/>
    </xf>
    <xf numFmtId="165" fontId="43" fillId="0" borderId="13" xfId="0" applyNumberFormat="1" applyFont="1" applyBorder="1" applyAlignment="1">
      <alignment horizontal="center" vertical="center" wrapText="1"/>
    </xf>
    <xf numFmtId="165" fontId="43" fillId="0" borderId="3" xfId="0" applyNumberFormat="1" applyFont="1" applyBorder="1" applyAlignment="1">
      <alignment horizontal="center" vertical="center" wrapText="1"/>
    </xf>
    <xf numFmtId="0" fontId="31" fillId="0" borderId="14" xfId="0" applyFont="1" applyBorder="1" applyAlignment="1">
      <alignment horizontal="center" vertical="center" wrapText="1"/>
    </xf>
    <xf numFmtId="0" fontId="31" fillId="0" borderId="4" xfId="0" applyFont="1" applyBorder="1" applyAlignment="1">
      <alignment horizontal="center" vertical="center" wrapText="1"/>
    </xf>
    <xf numFmtId="3" fontId="22" fillId="0" borderId="50" xfId="0" applyNumberFormat="1" applyFont="1" applyFill="1" applyBorder="1" applyAlignment="1">
      <alignment horizontal="center" vertical="center" wrapText="1"/>
    </xf>
    <xf numFmtId="3" fontId="22" fillId="0" borderId="52" xfId="0" applyNumberFormat="1" applyFont="1" applyFill="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center"/>
    </xf>
    <xf numFmtId="0" fontId="47"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34" fillId="0" borderId="14" xfId="0" applyFont="1" applyBorder="1" applyAlignment="1">
      <alignment horizontal="center" vertical="center" wrapText="1"/>
    </xf>
    <xf numFmtId="0" fontId="35" fillId="0" borderId="4" xfId="0" applyFont="1" applyBorder="1" applyAlignment="1">
      <alignment horizontal="center" vertical="center"/>
    </xf>
    <xf numFmtId="0" fontId="68" fillId="4" borderId="41"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6" fillId="0" borderId="41" xfId="0" applyFont="1" applyBorder="1" applyAlignment="1">
      <alignment horizontal="center" vertical="center" wrapText="1"/>
    </xf>
    <xf numFmtId="0" fontId="16" fillId="0" borderId="29" xfId="0" applyFont="1" applyBorder="1" applyAlignment="1">
      <alignment horizontal="center" vertical="center" wrapText="1"/>
    </xf>
    <xf numFmtId="0" fontId="13" fillId="0" borderId="0" xfId="0" applyFont="1" applyBorder="1" applyAlignment="1">
      <alignment horizontal="left" vertical="center" wrapText="1"/>
    </xf>
    <xf numFmtId="0" fontId="24" fillId="0" borderId="0" xfId="0" applyFont="1" applyAlignment="1">
      <alignment horizontal="center"/>
    </xf>
    <xf numFmtId="0" fontId="5" fillId="0" borderId="13" xfId="1" applyFont="1" applyBorder="1" applyAlignment="1">
      <alignment horizontal="center" vertical="center" wrapText="1"/>
    </xf>
    <xf numFmtId="0" fontId="5" fillId="0" borderId="3"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4" xfId="1" applyFont="1" applyBorder="1" applyAlignment="1">
      <alignment horizontal="center" vertical="center" wrapText="1"/>
    </xf>
    <xf numFmtId="0" fontId="1" fillId="0" borderId="53"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16" fillId="0" borderId="0" xfId="0" applyFont="1" applyBorder="1" applyAlignment="1">
      <alignment horizontal="center"/>
    </xf>
    <xf numFmtId="0" fontId="13" fillId="0" borderId="0" xfId="0" applyFont="1" applyAlignment="1">
      <alignment horizontal="center"/>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22" fillId="0" borderId="0" xfId="0" applyFont="1" applyAlignment="1">
      <alignment horizontal="center"/>
    </xf>
    <xf numFmtId="0" fontId="7" fillId="0" borderId="40" xfId="0" applyFont="1" applyBorder="1" applyAlignment="1">
      <alignment horizontal="center" vertical="center"/>
    </xf>
    <xf numFmtId="0" fontId="7" fillId="0" borderId="54" xfId="0" applyFont="1" applyBorder="1" applyAlignment="1">
      <alignment horizontal="center" vertical="center"/>
    </xf>
    <xf numFmtId="0" fontId="7" fillId="0" borderId="8" xfId="0" applyFont="1" applyBorder="1" applyAlignment="1">
      <alignment horizontal="center" vertical="center"/>
    </xf>
    <xf numFmtId="0" fontId="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70" fillId="0" borderId="0" xfId="0" applyFont="1" applyAlignment="1">
      <alignment horizont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2" fontId="6" fillId="0" borderId="42" xfId="0" applyNumberFormat="1" applyFont="1" applyFill="1" applyBorder="1" applyAlignment="1">
      <alignment horizontal="center" vertical="center" wrapText="1"/>
    </xf>
    <xf numFmtId="2" fontId="6" fillId="0" borderId="16" xfId="0" applyNumberFormat="1" applyFont="1" applyFill="1" applyBorder="1" applyAlignment="1">
      <alignment horizontal="center" vertical="center" wrapText="1"/>
    </xf>
    <xf numFmtId="2" fontId="6" fillId="0" borderId="53" xfId="0" applyNumberFormat="1" applyFont="1" applyFill="1" applyBorder="1" applyAlignment="1">
      <alignment horizontal="center" vertical="center" wrapText="1"/>
    </xf>
    <xf numFmtId="2" fontId="6" fillId="0" borderId="62" xfId="0" applyNumberFormat="1" applyFont="1" applyFill="1" applyBorder="1" applyAlignment="1">
      <alignment horizontal="center" vertical="center" wrapText="1"/>
    </xf>
    <xf numFmtId="2" fontId="6" fillId="0" borderId="60" xfId="0" applyNumberFormat="1" applyFont="1" applyFill="1" applyBorder="1" applyAlignment="1">
      <alignment horizontal="center" vertical="center" wrapText="1"/>
    </xf>
    <xf numFmtId="2" fontId="6" fillId="0" borderId="32" xfId="0" applyNumberFormat="1"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1" fillId="0" borderId="0" xfId="0" applyFont="1" applyAlignment="1">
      <alignment horizontal="right"/>
    </xf>
    <xf numFmtId="0" fontId="19" fillId="0" borderId="41"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70" fillId="0" borderId="0" xfId="0" applyFont="1" applyAlignment="1">
      <alignment horizontal="center"/>
    </xf>
    <xf numFmtId="0" fontId="48" fillId="0" borderId="40"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52" xfId="0" applyFont="1" applyBorder="1" applyAlignment="1">
      <alignment horizontal="center" vertical="center" wrapText="1"/>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57" xfId="0" applyFont="1" applyBorder="1" applyAlignment="1">
      <alignment horizontal="center" wrapText="1" shrinkToFit="1"/>
    </xf>
    <xf numFmtId="0" fontId="6" fillId="0" borderId="58" xfId="0" applyFont="1" applyBorder="1" applyAlignment="1">
      <alignment horizontal="center" wrapText="1" shrinkToFit="1"/>
    </xf>
    <xf numFmtId="0" fontId="6" fillId="0" borderId="41"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4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48" xfId="0" applyFont="1" applyFill="1" applyBorder="1" applyAlignment="1">
      <alignment horizontal="center" vertical="center" wrapText="1"/>
    </xf>
    <xf numFmtId="0" fontId="31" fillId="0" borderId="0" xfId="0" applyFont="1" applyAlignment="1">
      <alignment horizontal="center"/>
    </xf>
    <xf numFmtId="0" fontId="14" fillId="0" borderId="1" xfId="0" applyFont="1" applyBorder="1" applyAlignment="1">
      <alignment horizontal="center" vertical="center" wrapText="1"/>
    </xf>
    <xf numFmtId="0" fontId="24" fillId="0" borderId="0" xfId="0" applyFont="1" applyBorder="1" applyAlignment="1">
      <alignment horizontal="center" vertical="center"/>
    </xf>
    <xf numFmtId="14" fontId="14" fillId="0" borderId="26" xfId="0" applyNumberFormat="1" applyFont="1" applyBorder="1" applyAlignment="1">
      <alignment horizontal="center" vertical="center"/>
    </xf>
    <xf numFmtId="14" fontId="14" fillId="0" borderId="59" xfId="0" applyNumberFormat="1" applyFont="1" applyBorder="1" applyAlignment="1">
      <alignment horizontal="center" vertical="center"/>
    </xf>
    <xf numFmtId="14" fontId="14" fillId="0" borderId="29" xfId="0" applyNumberFormat="1" applyFont="1" applyBorder="1" applyAlignment="1">
      <alignment horizontal="center" vertical="center"/>
    </xf>
    <xf numFmtId="0" fontId="52" fillId="0" borderId="63" xfId="0" applyFont="1" applyBorder="1" applyAlignment="1">
      <alignment horizontal="center" vertical="center"/>
    </xf>
    <xf numFmtId="0" fontId="52" fillId="0" borderId="37" xfId="0" applyFont="1" applyBorder="1" applyAlignment="1">
      <alignment horizontal="center" vertical="center"/>
    </xf>
    <xf numFmtId="0" fontId="16" fillId="0" borderId="0" xfId="0" applyFont="1" applyAlignment="1">
      <alignment horizontal="center"/>
    </xf>
    <xf numFmtId="0" fontId="51" fillId="3" borderId="60" xfId="0" applyFont="1" applyFill="1" applyBorder="1" applyAlignment="1">
      <alignment horizontal="center"/>
    </xf>
    <xf numFmtId="0" fontId="51" fillId="3" borderId="32" xfId="0" applyFont="1" applyFill="1" applyBorder="1" applyAlignment="1">
      <alignment horizontal="center"/>
    </xf>
    <xf numFmtId="0" fontId="51" fillId="3" borderId="55" xfId="0" applyFont="1" applyFill="1" applyBorder="1" applyAlignment="1">
      <alignment horizontal="center"/>
    </xf>
    <xf numFmtId="0" fontId="51" fillId="3" borderId="45" xfId="0" applyFont="1" applyFill="1" applyBorder="1" applyAlignment="1">
      <alignment horizontal="center"/>
    </xf>
    <xf numFmtId="0" fontId="51" fillId="3" borderId="49" xfId="0" applyFont="1" applyFill="1" applyBorder="1" applyAlignment="1">
      <alignment horizontal="center"/>
    </xf>
    <xf numFmtId="0" fontId="51" fillId="3" borderId="42" xfId="0" applyFont="1" applyFill="1" applyBorder="1" applyAlignment="1">
      <alignment horizontal="center"/>
    </xf>
    <xf numFmtId="0" fontId="51" fillId="3" borderId="53" xfId="0" applyFont="1" applyFill="1" applyBorder="1" applyAlignment="1">
      <alignment horizontal="center"/>
    </xf>
    <xf numFmtId="0" fontId="51" fillId="3" borderId="16" xfId="0" applyFont="1" applyFill="1" applyBorder="1" applyAlignment="1">
      <alignment horizontal="center"/>
    </xf>
    <xf numFmtId="0" fontId="33" fillId="3" borderId="61" xfId="0" applyFont="1" applyFill="1" applyBorder="1" applyAlignment="1" applyProtection="1">
      <alignment horizontal="center" vertical="center" wrapText="1"/>
    </xf>
    <xf numFmtId="0" fontId="33" fillId="3" borderId="36" xfId="0" applyFont="1" applyFill="1" applyBorder="1" applyAlignment="1" applyProtection="1">
      <alignment horizontal="center" vertical="center" wrapText="1"/>
    </xf>
    <xf numFmtId="49" fontId="21" fillId="3" borderId="53" xfId="0" applyNumberFormat="1" applyFont="1" applyFill="1" applyBorder="1" applyAlignment="1" applyProtection="1">
      <alignment horizontal="center" vertical="center" wrapText="1"/>
    </xf>
    <xf numFmtId="49" fontId="21" fillId="3" borderId="38" xfId="0" applyNumberFormat="1" applyFont="1" applyFill="1" applyBorder="1" applyAlignment="1" applyProtection="1">
      <alignment horizontal="center" vertical="center" wrapText="1"/>
    </xf>
    <xf numFmtId="0" fontId="51" fillId="0" borderId="65" xfId="0" applyFont="1" applyBorder="1" applyAlignment="1">
      <alignment horizontal="right"/>
    </xf>
    <xf numFmtId="0" fontId="51" fillId="0" borderId="37" xfId="0" applyFont="1" applyBorder="1" applyAlignment="1">
      <alignment horizontal="right"/>
    </xf>
    <xf numFmtId="0" fontId="20" fillId="0" borderId="0" xfId="1" applyFont="1" applyAlignment="1">
      <alignment horizontal="left" wrapText="1"/>
    </xf>
    <xf numFmtId="0" fontId="30"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13" fillId="0" borderId="1" xfId="1" applyNumberFormat="1" applyFont="1" applyBorder="1" applyAlignment="1">
      <alignment vertical="center" wrapText="1"/>
    </xf>
    <xf numFmtId="3" fontId="13" fillId="0" borderId="6" xfId="1" applyNumberFormat="1" applyFont="1" applyBorder="1" applyAlignment="1">
      <alignment vertical="center" wrapText="1"/>
    </xf>
    <xf numFmtId="0" fontId="30" fillId="5" borderId="9" xfId="1" applyFont="1" applyFill="1" applyBorder="1" applyAlignment="1">
      <alignment horizontal="left" vertical="center" wrapText="1"/>
    </xf>
    <xf numFmtId="0" fontId="30"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13" fillId="5" borderId="26" xfId="1" applyNumberFormat="1" applyFont="1" applyFill="1" applyBorder="1" applyAlignment="1">
      <alignment vertical="center" wrapText="1"/>
    </xf>
    <xf numFmtId="3" fontId="13" fillId="5" borderId="7" xfId="1" applyNumberFormat="1" applyFont="1" applyFill="1" applyBorder="1" applyAlignment="1">
      <alignment vertical="center" wrapText="1"/>
    </xf>
    <xf numFmtId="3" fontId="13" fillId="5" borderId="1" xfId="1" applyNumberFormat="1" applyFont="1" applyFill="1" applyBorder="1" applyAlignment="1">
      <alignment vertical="center" wrapText="1"/>
    </xf>
    <xf numFmtId="3" fontId="13" fillId="5" borderId="10" xfId="1" applyNumberFormat="1" applyFont="1" applyFill="1" applyBorder="1" applyAlignment="1">
      <alignment vertical="center" wrapText="1"/>
    </xf>
    <xf numFmtId="3" fontId="13" fillId="5" borderId="22" xfId="1" applyNumberFormat="1" applyFont="1" applyFill="1" applyBorder="1" applyAlignment="1">
      <alignment vertical="center" wrapText="1"/>
    </xf>
    <xf numFmtId="0" fontId="1" fillId="0" borderId="0" xfId="1" applyFont="1" applyAlignment="1">
      <alignment horizontal="center" vertical="center" wrapText="1"/>
    </xf>
    <xf numFmtId="0" fontId="20" fillId="0" borderId="0" xfId="1" applyFont="1" applyAlignment="1">
      <alignment horizontal="center"/>
    </xf>
    <xf numFmtId="0" fontId="20" fillId="0" borderId="13" xfId="1" applyFont="1" applyBorder="1" applyAlignment="1">
      <alignment horizontal="center" vertical="center" wrapText="1"/>
    </xf>
    <xf numFmtId="0" fontId="20" fillId="0" borderId="3"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4"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4" xfId="1" applyFont="1" applyBorder="1" applyAlignment="1">
      <alignment horizontal="center" vertical="center" wrapText="1"/>
    </xf>
    <xf numFmtId="0" fontId="20" fillId="0" borderId="24" xfId="1" applyFont="1" applyBorder="1" applyAlignment="1">
      <alignment horizontal="center" vertical="center" wrapText="1"/>
    </xf>
  </cellXfs>
  <cellStyles count="4">
    <cellStyle name="Comma 2" xfId="3"/>
    <cellStyle name="Normal" xfId="0" builtinId="0"/>
    <cellStyle name="Normal 2" xfId="1"/>
    <cellStyle name="Normal 6"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J90"/>
  <sheetViews>
    <sheetView tabSelected="1" topLeftCell="A22" zoomScale="50" zoomScaleNormal="50" workbookViewId="0">
      <selection activeCell="C2" sqref="C2"/>
    </sheetView>
  </sheetViews>
  <sheetFormatPr defaultColWidth="9.140625" defaultRowHeight="15.75"/>
  <cols>
    <col min="1" max="1" width="5" style="2" customWidth="1"/>
    <col min="2" max="2" width="18.42578125" style="2" customWidth="1"/>
    <col min="3" max="3" width="103" style="2" bestFit="1" customWidth="1"/>
    <col min="4" max="4" width="22.28515625" style="2" customWidth="1"/>
    <col min="5" max="6" width="23.7109375" style="2" customWidth="1"/>
    <col min="7" max="7" width="24.85546875" style="2" customWidth="1"/>
    <col min="8" max="8" width="24.140625" style="2" customWidth="1"/>
    <col min="9" max="9" width="24.42578125" style="2" customWidth="1"/>
    <col min="10" max="10" width="11.7109375" style="2" customWidth="1"/>
    <col min="11" max="16384" width="9.140625" style="2"/>
  </cols>
  <sheetData>
    <row r="1" spans="2:10" ht="24" customHeight="1"/>
    <row r="2" spans="2:10" ht="24" customHeight="1">
      <c r="I2" s="454" t="s">
        <v>649</v>
      </c>
    </row>
    <row r="3" spans="2:10" customFormat="1" ht="23.25">
      <c r="B3" s="299" t="s">
        <v>755</v>
      </c>
      <c r="C3" s="300"/>
      <c r="D3" s="614" t="s">
        <v>842</v>
      </c>
      <c r="E3" s="615"/>
      <c r="F3" s="615"/>
      <c r="G3" s="615"/>
      <c r="H3" s="615"/>
      <c r="J3" s="2"/>
    </row>
    <row r="4" spans="2:10" customFormat="1" ht="23.25">
      <c r="B4" s="299" t="s">
        <v>769</v>
      </c>
      <c r="C4" s="300"/>
      <c r="D4" s="615"/>
      <c r="E4" s="615"/>
      <c r="F4" s="615"/>
      <c r="G4" s="615"/>
      <c r="H4" s="615"/>
    </row>
    <row r="5" spans="2:10" customFormat="1" ht="23.25">
      <c r="B5" s="299"/>
      <c r="C5" s="300"/>
    </row>
    <row r="6" spans="2:10" ht="3.75" customHeight="1" thickBot="1">
      <c r="B6" s="616" t="s">
        <v>759</v>
      </c>
      <c r="C6" s="616"/>
      <c r="D6" s="616"/>
      <c r="E6" s="616"/>
      <c r="F6" s="616"/>
      <c r="G6" s="616"/>
      <c r="H6" s="616"/>
      <c r="I6" s="616"/>
      <c r="J6"/>
    </row>
    <row r="7" spans="2:10" ht="16.5" hidden="1" thickBot="1">
      <c r="F7" s="3"/>
      <c r="G7" s="3"/>
    </row>
    <row r="8" spans="2:10" ht="16.5" hidden="1" thickBot="1"/>
    <row r="9" spans="2:10" ht="24" hidden="1" thickBot="1">
      <c r="I9" s="148" t="s">
        <v>291</v>
      </c>
    </row>
    <row r="10" spans="2:10" ht="44.25" customHeight="1">
      <c r="B10" s="617" t="s">
        <v>95</v>
      </c>
      <c r="C10" s="621" t="s">
        <v>0</v>
      </c>
      <c r="D10" s="621" t="s">
        <v>104</v>
      </c>
      <c r="E10" s="627" t="s">
        <v>775</v>
      </c>
      <c r="F10" s="623" t="s">
        <v>776</v>
      </c>
      <c r="G10" s="625" t="s">
        <v>843</v>
      </c>
      <c r="H10" s="626"/>
      <c r="I10" s="619" t="s">
        <v>845</v>
      </c>
    </row>
    <row r="11" spans="2:10" ht="70.5" customHeight="1" thickBot="1">
      <c r="B11" s="618"/>
      <c r="C11" s="622"/>
      <c r="D11" s="629"/>
      <c r="E11" s="628"/>
      <c r="F11" s="624"/>
      <c r="G11" s="439" t="s">
        <v>844</v>
      </c>
      <c r="H11" s="342" t="s">
        <v>65</v>
      </c>
      <c r="I11" s="620"/>
    </row>
    <row r="12" spans="2:10" s="43" customFormat="1" ht="21" customHeight="1">
      <c r="B12" s="378">
        <v>1</v>
      </c>
      <c r="C12" s="379">
        <v>2</v>
      </c>
      <c r="D12" s="379">
        <v>3</v>
      </c>
      <c r="E12" s="379">
        <v>4</v>
      </c>
      <c r="F12" s="379">
        <v>5</v>
      </c>
      <c r="G12" s="379">
        <v>6</v>
      </c>
      <c r="H12" s="379">
        <v>7</v>
      </c>
      <c r="I12" s="380">
        <v>8</v>
      </c>
    </row>
    <row r="13" spans="2:10" s="56" customFormat="1" ht="35.1" customHeight="1">
      <c r="B13" s="88"/>
      <c r="C13" s="144" t="s">
        <v>210</v>
      </c>
      <c r="D13" s="455"/>
      <c r="E13" s="422"/>
      <c r="F13" s="423"/>
      <c r="G13" s="423"/>
      <c r="H13" s="424"/>
      <c r="I13" s="425"/>
    </row>
    <row r="14" spans="2:10" s="57" customFormat="1" ht="43.5" customHeight="1">
      <c r="B14" s="185" t="s">
        <v>211</v>
      </c>
      <c r="C14" s="186" t="s">
        <v>212</v>
      </c>
      <c r="D14" s="456">
        <v>1001</v>
      </c>
      <c r="E14" s="447">
        <v>490192</v>
      </c>
      <c r="F14" s="447">
        <v>446254</v>
      </c>
      <c r="G14" s="447">
        <v>446254</v>
      </c>
      <c r="H14" s="447">
        <v>452614</v>
      </c>
      <c r="I14" s="579">
        <v>1.0142519730915578</v>
      </c>
    </row>
    <row r="15" spans="2:10" s="56" customFormat="1" ht="35.1" customHeight="1">
      <c r="B15" s="88">
        <v>60</v>
      </c>
      <c r="C15" s="144" t="s">
        <v>213</v>
      </c>
      <c r="D15" s="455">
        <v>1002</v>
      </c>
      <c r="E15" s="444"/>
      <c r="F15" s="448"/>
      <c r="G15" s="445"/>
      <c r="H15" s="445"/>
      <c r="I15" s="580"/>
    </row>
    <row r="16" spans="2:10" s="56" customFormat="1" ht="42" customHeight="1">
      <c r="B16" s="89">
        <v>600</v>
      </c>
      <c r="C16" s="145" t="s">
        <v>214</v>
      </c>
      <c r="D16" s="457">
        <v>1003</v>
      </c>
      <c r="E16" s="444"/>
      <c r="F16" s="448"/>
      <c r="G16" s="445"/>
      <c r="H16" s="445"/>
      <c r="I16" s="580"/>
    </row>
    <row r="17" spans="2:9" s="56" customFormat="1" ht="48" customHeight="1">
      <c r="B17" s="89">
        <v>601</v>
      </c>
      <c r="C17" s="145" t="s">
        <v>215</v>
      </c>
      <c r="D17" s="457">
        <v>1004</v>
      </c>
      <c r="E17" s="444"/>
      <c r="F17" s="448"/>
      <c r="G17" s="445"/>
      <c r="H17" s="445"/>
      <c r="I17" s="580"/>
    </row>
    <row r="18" spans="2:9" s="56" customFormat="1" ht="43.5" customHeight="1">
      <c r="B18" s="89">
        <v>602</v>
      </c>
      <c r="C18" s="145" t="s">
        <v>216</v>
      </c>
      <c r="D18" s="457">
        <v>1005</v>
      </c>
      <c r="E18" s="444"/>
      <c r="F18" s="448"/>
      <c r="G18" s="445"/>
      <c r="H18" s="445"/>
      <c r="I18" s="580"/>
    </row>
    <row r="19" spans="2:9" s="56" customFormat="1" ht="46.5" customHeight="1">
      <c r="B19" s="89">
        <v>603</v>
      </c>
      <c r="C19" s="145" t="s">
        <v>217</v>
      </c>
      <c r="D19" s="457">
        <v>1006</v>
      </c>
      <c r="E19" s="444"/>
      <c r="F19" s="448"/>
      <c r="G19" s="445"/>
      <c r="H19" s="445"/>
      <c r="I19" s="580"/>
    </row>
    <row r="20" spans="2:9" s="56" customFormat="1" ht="35.1" customHeight="1">
      <c r="B20" s="89">
        <v>604</v>
      </c>
      <c r="C20" s="145" t="s">
        <v>218</v>
      </c>
      <c r="D20" s="457">
        <v>1007</v>
      </c>
      <c r="E20" s="444"/>
      <c r="F20" s="448"/>
      <c r="G20" s="445"/>
      <c r="H20" s="445"/>
      <c r="I20" s="580"/>
    </row>
    <row r="21" spans="2:9" s="56" customFormat="1" ht="37.5" customHeight="1">
      <c r="B21" s="89">
        <v>605</v>
      </c>
      <c r="C21" s="145" t="s">
        <v>219</v>
      </c>
      <c r="D21" s="457">
        <v>1008</v>
      </c>
      <c r="E21" s="444"/>
      <c r="F21" s="448"/>
      <c r="G21" s="445"/>
      <c r="H21" s="445"/>
      <c r="I21" s="580"/>
    </row>
    <row r="22" spans="2:9" s="56" customFormat="1" ht="46.5" customHeight="1">
      <c r="B22" s="88">
        <v>61</v>
      </c>
      <c r="C22" s="144" t="s">
        <v>220</v>
      </c>
      <c r="D22" s="455">
        <v>1009</v>
      </c>
      <c r="E22" s="444">
        <v>129933</v>
      </c>
      <c r="F22" s="445">
        <v>108329</v>
      </c>
      <c r="G22" s="445">
        <v>108329</v>
      </c>
      <c r="H22" s="445">
        <v>135371</v>
      </c>
      <c r="I22" s="580">
        <v>1.2496284466763286</v>
      </c>
    </row>
    <row r="23" spans="2:9" s="56" customFormat="1" ht="42" customHeight="1">
      <c r="B23" s="89">
        <v>610</v>
      </c>
      <c r="C23" s="145" t="s">
        <v>221</v>
      </c>
      <c r="D23" s="457">
        <v>1010</v>
      </c>
      <c r="E23" s="444"/>
      <c r="F23" s="448"/>
      <c r="G23" s="445"/>
      <c r="H23" s="445"/>
      <c r="I23" s="580"/>
    </row>
    <row r="24" spans="2:9" s="56" customFormat="1" ht="43.5" customHeight="1">
      <c r="B24" s="89">
        <v>611</v>
      </c>
      <c r="C24" s="145" t="s">
        <v>222</v>
      </c>
      <c r="D24" s="457">
        <v>1011</v>
      </c>
      <c r="E24" s="444"/>
      <c r="F24" s="448"/>
      <c r="G24" s="445"/>
      <c r="H24" s="445"/>
      <c r="I24" s="580"/>
    </row>
    <row r="25" spans="2:9" s="56" customFormat="1" ht="40.5" customHeight="1">
      <c r="B25" s="89">
        <v>612</v>
      </c>
      <c r="C25" s="145" t="s">
        <v>223</v>
      </c>
      <c r="D25" s="457">
        <v>1012</v>
      </c>
      <c r="E25" s="444"/>
      <c r="F25" s="448"/>
      <c r="G25" s="445"/>
      <c r="H25" s="445"/>
      <c r="I25" s="580"/>
    </row>
    <row r="26" spans="2:9" s="56" customFormat="1" ht="42" customHeight="1">
      <c r="B26" s="89">
        <v>613</v>
      </c>
      <c r="C26" s="145" t="s">
        <v>224</v>
      </c>
      <c r="D26" s="457">
        <v>1013</v>
      </c>
      <c r="E26" s="444"/>
      <c r="F26" s="448"/>
      <c r="G26" s="445"/>
      <c r="H26" s="445"/>
      <c r="I26" s="580"/>
    </row>
    <row r="27" spans="2:9" s="56" customFormat="1" ht="35.1" customHeight="1">
      <c r="B27" s="89">
        <v>614</v>
      </c>
      <c r="C27" s="145" t="s">
        <v>225</v>
      </c>
      <c r="D27" s="457">
        <v>1014</v>
      </c>
      <c r="E27" s="444">
        <v>129933</v>
      </c>
      <c r="F27" s="445">
        <v>108329</v>
      </c>
      <c r="G27" s="445">
        <v>108329</v>
      </c>
      <c r="H27" s="445">
        <v>135371</v>
      </c>
      <c r="I27" s="580">
        <v>1.2496284466763286</v>
      </c>
    </row>
    <row r="28" spans="2:9" s="56" customFormat="1" ht="35.1" customHeight="1">
      <c r="B28" s="89">
        <v>615</v>
      </c>
      <c r="C28" s="145" t="s">
        <v>226</v>
      </c>
      <c r="D28" s="457">
        <v>1015</v>
      </c>
      <c r="E28" s="444"/>
      <c r="F28" s="445"/>
      <c r="G28" s="445"/>
      <c r="H28" s="445"/>
      <c r="I28" s="580"/>
    </row>
    <row r="29" spans="2:9" s="56" customFormat="1" ht="35.1" customHeight="1">
      <c r="B29" s="89">
        <v>64</v>
      </c>
      <c r="C29" s="144" t="s">
        <v>227</v>
      </c>
      <c r="D29" s="455">
        <v>1016</v>
      </c>
      <c r="E29" s="444">
        <v>86665</v>
      </c>
      <c r="F29" s="445">
        <v>62400</v>
      </c>
      <c r="G29" s="445">
        <v>62400</v>
      </c>
      <c r="H29" s="445">
        <v>59400</v>
      </c>
      <c r="I29" s="580">
        <v>0.95192307692307687</v>
      </c>
    </row>
    <row r="30" spans="2:9" s="56" customFormat="1" ht="35.1" customHeight="1">
      <c r="B30" s="89">
        <v>65</v>
      </c>
      <c r="C30" s="144" t="s">
        <v>228</v>
      </c>
      <c r="D30" s="457">
        <v>1017</v>
      </c>
      <c r="E30" s="444">
        <v>273594</v>
      </c>
      <c r="F30" s="524">
        <v>275525</v>
      </c>
      <c r="G30" s="445">
        <v>275525</v>
      </c>
      <c r="H30" s="445">
        <v>257843</v>
      </c>
      <c r="I30" s="580">
        <v>0.93582433535976772</v>
      </c>
    </row>
    <row r="31" spans="2:9" s="56" customFormat="1" ht="35.1" customHeight="1">
      <c r="B31" s="88"/>
      <c r="C31" s="144" t="s">
        <v>229</v>
      </c>
      <c r="D31" s="525"/>
      <c r="E31" s="444"/>
      <c r="F31" s="526"/>
      <c r="G31" s="445"/>
      <c r="H31" s="445"/>
      <c r="I31" s="580"/>
    </row>
    <row r="32" spans="2:9" s="56" customFormat="1" ht="47.25" customHeight="1">
      <c r="B32" s="185" t="s">
        <v>230</v>
      </c>
      <c r="C32" s="186" t="s">
        <v>231</v>
      </c>
      <c r="D32" s="456">
        <v>1018</v>
      </c>
      <c r="E32" s="446">
        <v>588426</v>
      </c>
      <c r="F32" s="446">
        <v>621500</v>
      </c>
      <c r="G32" s="447">
        <v>621500</v>
      </c>
      <c r="H32" s="447">
        <v>594159</v>
      </c>
      <c r="I32" s="581">
        <v>0.95600804505229287</v>
      </c>
    </row>
    <row r="33" spans="2:9" s="56" customFormat="1" ht="35.1" customHeight="1">
      <c r="B33" s="89">
        <v>50</v>
      </c>
      <c r="C33" s="145" t="s">
        <v>232</v>
      </c>
      <c r="D33" s="458">
        <v>1019</v>
      </c>
      <c r="E33" s="444"/>
      <c r="F33" s="448"/>
      <c r="G33" s="445"/>
      <c r="H33" s="445"/>
      <c r="I33" s="581"/>
    </row>
    <row r="34" spans="2:9" s="56" customFormat="1" ht="35.1" customHeight="1">
      <c r="B34" s="89">
        <v>62</v>
      </c>
      <c r="C34" s="145" t="s">
        <v>233</v>
      </c>
      <c r="D34" s="457">
        <v>1020</v>
      </c>
      <c r="E34" s="444"/>
      <c r="F34" s="448"/>
      <c r="G34" s="445"/>
      <c r="H34" s="445"/>
      <c r="I34" s="581"/>
    </row>
    <row r="35" spans="2:9" s="56" customFormat="1" ht="49.5" customHeight="1">
      <c r="B35" s="89">
        <v>630</v>
      </c>
      <c r="C35" s="145" t="s">
        <v>234</v>
      </c>
      <c r="D35" s="458">
        <v>1021</v>
      </c>
      <c r="E35" s="444"/>
      <c r="F35" s="448"/>
      <c r="G35" s="445"/>
      <c r="H35" s="445"/>
      <c r="I35" s="581"/>
    </row>
    <row r="36" spans="2:9" s="56" customFormat="1" ht="45" customHeight="1">
      <c r="B36" s="89">
        <v>631</v>
      </c>
      <c r="C36" s="145" t="s">
        <v>235</v>
      </c>
      <c r="D36" s="457">
        <v>1022</v>
      </c>
      <c r="E36" s="444"/>
      <c r="F36" s="448"/>
      <c r="G36" s="445"/>
      <c r="H36" s="445"/>
      <c r="I36" s="581"/>
    </row>
    <row r="37" spans="2:9" s="56" customFormat="1" ht="35.1" customHeight="1">
      <c r="B37" s="89" t="s">
        <v>236</v>
      </c>
      <c r="C37" s="145" t="s">
        <v>237</v>
      </c>
      <c r="D37" s="457">
        <v>1023</v>
      </c>
      <c r="E37" s="444">
        <v>29641</v>
      </c>
      <c r="F37" s="445">
        <v>39743</v>
      </c>
      <c r="G37" s="445">
        <v>39743</v>
      </c>
      <c r="H37" s="445">
        <v>29611</v>
      </c>
      <c r="I37" s="581">
        <v>0.74506202350099393</v>
      </c>
    </row>
    <row r="38" spans="2:9" s="56" customFormat="1" ht="35.1" customHeight="1">
      <c r="B38" s="89">
        <v>513</v>
      </c>
      <c r="C38" s="145" t="s">
        <v>238</v>
      </c>
      <c r="D38" s="457">
        <v>1024</v>
      </c>
      <c r="E38" s="444">
        <v>114606</v>
      </c>
      <c r="F38" s="445">
        <v>124693</v>
      </c>
      <c r="G38" s="445">
        <v>124693</v>
      </c>
      <c r="H38" s="445">
        <v>108634</v>
      </c>
      <c r="I38" s="581">
        <v>0.87121169592519232</v>
      </c>
    </row>
    <row r="39" spans="2:9" s="56" customFormat="1" ht="35.1" customHeight="1">
      <c r="B39" s="89">
        <v>52</v>
      </c>
      <c r="C39" s="145" t="s">
        <v>239</v>
      </c>
      <c r="D39" s="457">
        <v>1025</v>
      </c>
      <c r="E39" s="487">
        <v>148237</v>
      </c>
      <c r="F39" s="445">
        <v>168381</v>
      </c>
      <c r="G39" s="445">
        <v>168381</v>
      </c>
      <c r="H39" s="445">
        <v>166754</v>
      </c>
      <c r="I39" s="581">
        <v>0.99033738961046669</v>
      </c>
    </row>
    <row r="40" spans="2:9" s="56" customFormat="1" ht="35.1" customHeight="1">
      <c r="B40" s="89">
        <v>53</v>
      </c>
      <c r="C40" s="145" t="s">
        <v>240</v>
      </c>
      <c r="D40" s="457">
        <v>1026</v>
      </c>
      <c r="E40" s="487">
        <v>65264</v>
      </c>
      <c r="F40" s="445">
        <v>75586</v>
      </c>
      <c r="G40" s="445">
        <v>75586</v>
      </c>
      <c r="H40" s="445">
        <v>77944</v>
      </c>
      <c r="I40" s="581">
        <v>1.0311962532744159</v>
      </c>
    </row>
    <row r="41" spans="2:9" s="56" customFormat="1" ht="35.1" customHeight="1">
      <c r="B41" s="89">
        <v>540</v>
      </c>
      <c r="C41" s="145" t="s">
        <v>241</v>
      </c>
      <c r="D41" s="457">
        <v>1027</v>
      </c>
      <c r="E41" s="487">
        <v>8144</v>
      </c>
      <c r="F41" s="445">
        <v>12459</v>
      </c>
      <c r="G41" s="445">
        <v>12459</v>
      </c>
      <c r="H41" s="445">
        <v>10535</v>
      </c>
      <c r="I41" s="581">
        <v>0.84557348101773822</v>
      </c>
    </row>
    <row r="42" spans="2:9" s="56" customFormat="1" ht="35.1" customHeight="1">
      <c r="B42" s="89" t="s">
        <v>242</v>
      </c>
      <c r="C42" s="145" t="s">
        <v>243</v>
      </c>
      <c r="D42" s="457">
        <v>1028</v>
      </c>
      <c r="E42" s="487">
        <v>28559</v>
      </c>
      <c r="F42" s="463"/>
      <c r="G42" s="577"/>
      <c r="H42" s="577"/>
      <c r="I42" s="581"/>
    </row>
    <row r="43" spans="2:9" s="60" customFormat="1" ht="35.1" customHeight="1">
      <c r="B43" s="89">
        <v>55</v>
      </c>
      <c r="C43" s="145" t="s">
        <v>244</v>
      </c>
      <c r="D43" s="457">
        <v>1029</v>
      </c>
      <c r="E43" s="582">
        <v>193975</v>
      </c>
      <c r="F43" s="583">
        <v>200638</v>
      </c>
      <c r="G43" s="584">
        <v>200638</v>
      </c>
      <c r="H43" s="584">
        <v>200681</v>
      </c>
      <c r="I43" s="581">
        <v>1.0002143163309045</v>
      </c>
    </row>
    <row r="44" spans="2:9" s="60" customFormat="1" ht="35.1" customHeight="1">
      <c r="B44" s="185"/>
      <c r="C44" s="186" t="s">
        <v>245</v>
      </c>
      <c r="D44" s="456">
        <v>1030</v>
      </c>
      <c r="E44" s="585"/>
      <c r="F44" s="586"/>
      <c r="G44" s="587"/>
      <c r="H44" s="587"/>
      <c r="I44" s="581"/>
    </row>
    <row r="45" spans="2:9" s="60" customFormat="1" ht="35.1" customHeight="1">
      <c r="B45" s="185"/>
      <c r="C45" s="186" t="s">
        <v>246</v>
      </c>
      <c r="D45" s="456">
        <v>1031</v>
      </c>
      <c r="E45" s="588">
        <v>98234</v>
      </c>
      <c r="F45" s="587">
        <v>175246</v>
      </c>
      <c r="G45" s="589">
        <v>175246</v>
      </c>
      <c r="H45" s="589">
        <v>141545</v>
      </c>
      <c r="I45" s="581">
        <v>0.80769318557912873</v>
      </c>
    </row>
    <row r="46" spans="2:9" s="60" customFormat="1" ht="35.1" customHeight="1">
      <c r="B46" s="185">
        <v>66</v>
      </c>
      <c r="C46" s="186" t="s">
        <v>247</v>
      </c>
      <c r="D46" s="456">
        <v>1032</v>
      </c>
      <c r="E46" s="585">
        <v>307</v>
      </c>
      <c r="F46" s="587">
        <v>800</v>
      </c>
      <c r="G46" s="587">
        <v>800</v>
      </c>
      <c r="H46" s="587">
        <v>927</v>
      </c>
      <c r="I46" s="581">
        <v>1.1587499999999999</v>
      </c>
    </row>
    <row r="47" spans="2:9" s="60" customFormat="1" ht="46.5" customHeight="1">
      <c r="B47" s="88" t="s">
        <v>248</v>
      </c>
      <c r="C47" s="144" t="s">
        <v>249</v>
      </c>
      <c r="D47" s="459">
        <v>1033</v>
      </c>
      <c r="E47" s="590"/>
      <c r="F47" s="591"/>
      <c r="G47" s="584"/>
      <c r="H47" s="584"/>
      <c r="I47" s="581"/>
    </row>
    <row r="48" spans="2:9" s="60" customFormat="1" ht="35.1" customHeight="1">
      <c r="B48" s="89">
        <v>660</v>
      </c>
      <c r="C48" s="145" t="s">
        <v>250</v>
      </c>
      <c r="D48" s="458">
        <v>1034</v>
      </c>
      <c r="E48" s="590"/>
      <c r="F48" s="591"/>
      <c r="G48" s="584"/>
      <c r="H48" s="584"/>
      <c r="I48" s="581"/>
    </row>
    <row r="49" spans="2:9" s="60" customFormat="1" ht="35.1" customHeight="1">
      <c r="B49" s="89">
        <v>661</v>
      </c>
      <c r="C49" s="145" t="s">
        <v>251</v>
      </c>
      <c r="D49" s="458">
        <v>1035</v>
      </c>
      <c r="E49" s="590"/>
      <c r="F49" s="592"/>
      <c r="G49" s="584"/>
      <c r="H49" s="584"/>
      <c r="I49" s="581"/>
    </row>
    <row r="50" spans="2:9" s="60" customFormat="1" ht="48" customHeight="1">
      <c r="B50" s="89">
        <v>665</v>
      </c>
      <c r="C50" s="145" t="s">
        <v>252</v>
      </c>
      <c r="D50" s="457">
        <v>1036</v>
      </c>
      <c r="E50" s="590"/>
      <c r="F50" s="591"/>
      <c r="G50" s="584"/>
      <c r="H50" s="584"/>
      <c r="I50" s="581"/>
    </row>
    <row r="51" spans="2:9" s="60" customFormat="1" ht="35.1" customHeight="1">
      <c r="B51" s="89">
        <v>669</v>
      </c>
      <c r="C51" s="145" t="s">
        <v>253</v>
      </c>
      <c r="D51" s="457">
        <v>1037</v>
      </c>
      <c r="E51" s="590"/>
      <c r="F51" s="591"/>
      <c r="G51" s="584"/>
      <c r="H51" s="584"/>
      <c r="I51" s="581"/>
    </row>
    <row r="52" spans="2:9" s="60" customFormat="1" ht="35.1" customHeight="1">
      <c r="B52" s="88">
        <v>662</v>
      </c>
      <c r="C52" s="144" t="s">
        <v>254</v>
      </c>
      <c r="D52" s="455">
        <v>1038</v>
      </c>
      <c r="E52" s="593">
        <v>290</v>
      </c>
      <c r="F52" s="583">
        <v>790</v>
      </c>
      <c r="G52" s="583">
        <v>790</v>
      </c>
      <c r="H52" s="583">
        <v>916</v>
      </c>
      <c r="I52" s="580">
        <v>1.1594936708860759</v>
      </c>
    </row>
    <row r="53" spans="2:9" s="60" customFormat="1" ht="43.5" customHeight="1">
      <c r="B53" s="88" t="s">
        <v>255</v>
      </c>
      <c r="C53" s="144" t="s">
        <v>256</v>
      </c>
      <c r="D53" s="455">
        <v>1039</v>
      </c>
      <c r="E53" s="444">
        <v>17</v>
      </c>
      <c r="F53" s="445">
        <v>10</v>
      </c>
      <c r="G53" s="445">
        <v>10</v>
      </c>
      <c r="H53" s="445">
        <v>11</v>
      </c>
      <c r="I53" s="580">
        <v>1.1000000000000001</v>
      </c>
    </row>
    <row r="54" spans="2:9" s="60" customFormat="1" ht="35.1" customHeight="1">
      <c r="B54" s="185">
        <v>56</v>
      </c>
      <c r="C54" s="186" t="s">
        <v>257</v>
      </c>
      <c r="D54" s="456">
        <v>1040</v>
      </c>
      <c r="E54" s="585">
        <v>65588</v>
      </c>
      <c r="F54" s="587">
        <v>80010</v>
      </c>
      <c r="G54" s="587">
        <v>80010</v>
      </c>
      <c r="H54" s="587">
        <v>75063</v>
      </c>
      <c r="I54" s="581">
        <v>0.93817022872140987</v>
      </c>
    </row>
    <row r="55" spans="2:9" ht="45" customHeight="1">
      <c r="B55" s="88" t="s">
        <v>258</v>
      </c>
      <c r="C55" s="144" t="s">
        <v>669</v>
      </c>
      <c r="D55" s="455">
        <v>1041</v>
      </c>
      <c r="E55" s="590"/>
      <c r="F55" s="591"/>
      <c r="G55" s="584"/>
      <c r="H55" s="584"/>
      <c r="I55" s="581"/>
    </row>
    <row r="56" spans="2:9" ht="35.1" customHeight="1">
      <c r="B56" s="89">
        <v>560</v>
      </c>
      <c r="C56" s="145" t="s">
        <v>259</v>
      </c>
      <c r="D56" s="458">
        <v>1042</v>
      </c>
      <c r="E56" s="590"/>
      <c r="F56" s="591"/>
      <c r="G56" s="584"/>
      <c r="H56" s="584"/>
      <c r="I56" s="581"/>
    </row>
    <row r="57" spans="2:9" ht="35.1" customHeight="1">
      <c r="B57" s="89">
        <v>561</v>
      </c>
      <c r="C57" s="145" t="s">
        <v>260</v>
      </c>
      <c r="D57" s="458">
        <v>1043</v>
      </c>
      <c r="E57" s="590"/>
      <c r="F57" s="591"/>
      <c r="G57" s="584"/>
      <c r="H57" s="584"/>
      <c r="I57" s="581"/>
    </row>
    <row r="58" spans="2:9" ht="43.5" customHeight="1">
      <c r="B58" s="89">
        <v>565</v>
      </c>
      <c r="C58" s="145" t="s">
        <v>261</v>
      </c>
      <c r="D58" s="458">
        <v>1044</v>
      </c>
      <c r="E58" s="590"/>
      <c r="F58" s="591"/>
      <c r="G58" s="584"/>
      <c r="H58" s="584"/>
      <c r="I58" s="581"/>
    </row>
    <row r="59" spans="2:9" ht="35.1" customHeight="1">
      <c r="B59" s="89" t="s">
        <v>262</v>
      </c>
      <c r="C59" s="145" t="s">
        <v>263</v>
      </c>
      <c r="D59" s="457">
        <v>1045</v>
      </c>
      <c r="E59" s="590"/>
      <c r="F59" s="591"/>
      <c r="G59" s="584"/>
      <c r="H59" s="584"/>
      <c r="I59" s="581"/>
    </row>
    <row r="60" spans="2:9" ht="35.1" customHeight="1">
      <c r="B60" s="89">
        <v>562</v>
      </c>
      <c r="C60" s="144" t="s">
        <v>264</v>
      </c>
      <c r="D60" s="455">
        <v>1046</v>
      </c>
      <c r="E60" s="590">
        <v>65188</v>
      </c>
      <c r="F60" s="584">
        <v>80000</v>
      </c>
      <c r="G60" s="584">
        <v>80000</v>
      </c>
      <c r="H60" s="584">
        <v>75041</v>
      </c>
      <c r="I60" s="581">
        <v>0.93801250000000003</v>
      </c>
    </row>
    <row r="61" spans="2:9" ht="46.5" customHeight="1">
      <c r="B61" s="88" t="s">
        <v>265</v>
      </c>
      <c r="C61" s="144" t="s">
        <v>266</v>
      </c>
      <c r="D61" s="455">
        <v>1047</v>
      </c>
      <c r="E61" s="590">
        <v>400</v>
      </c>
      <c r="F61" s="584">
        <v>10</v>
      </c>
      <c r="G61" s="584">
        <v>10</v>
      </c>
      <c r="H61" s="584">
        <v>22</v>
      </c>
      <c r="I61" s="581">
        <v>2.2000000000000002</v>
      </c>
    </row>
    <row r="62" spans="2:9" ht="35.1" customHeight="1">
      <c r="B62" s="185"/>
      <c r="C62" s="186" t="s">
        <v>267</v>
      </c>
      <c r="D62" s="456">
        <v>1048</v>
      </c>
      <c r="E62" s="585"/>
      <c r="F62" s="586"/>
      <c r="G62" s="587"/>
      <c r="H62" s="587"/>
      <c r="I62" s="581"/>
    </row>
    <row r="63" spans="2:9" ht="35.1" customHeight="1">
      <c r="B63" s="185"/>
      <c r="C63" s="186" t="s">
        <v>268</v>
      </c>
      <c r="D63" s="456">
        <v>1049</v>
      </c>
      <c r="E63" s="585">
        <v>65281</v>
      </c>
      <c r="F63" s="587">
        <v>79210</v>
      </c>
      <c r="G63" s="587">
        <v>79210</v>
      </c>
      <c r="H63" s="587">
        <v>74136</v>
      </c>
      <c r="I63" s="581">
        <v>0.93594243151117285</v>
      </c>
    </row>
    <row r="64" spans="2:9" ht="52.5" customHeight="1">
      <c r="B64" s="89" t="s">
        <v>269</v>
      </c>
      <c r="C64" s="145" t="s">
        <v>270</v>
      </c>
      <c r="D64" s="457">
        <v>1050</v>
      </c>
      <c r="E64" s="590">
        <v>6057</v>
      </c>
      <c r="F64" s="591"/>
      <c r="G64" s="584"/>
      <c r="H64" s="584">
        <v>3166</v>
      </c>
      <c r="I64" s="581"/>
    </row>
    <row r="65" spans="2:9" ht="51" customHeight="1">
      <c r="B65" s="89" t="s">
        <v>271</v>
      </c>
      <c r="C65" s="145" t="s">
        <v>272</v>
      </c>
      <c r="D65" s="458">
        <v>1051</v>
      </c>
      <c r="E65" s="590">
        <v>6493</v>
      </c>
      <c r="F65" s="591"/>
      <c r="G65" s="584"/>
      <c r="H65" s="584">
        <v>924</v>
      </c>
      <c r="I65" s="581"/>
    </row>
    <row r="66" spans="2:9" ht="55.5" customHeight="1">
      <c r="B66" s="185" t="s">
        <v>273</v>
      </c>
      <c r="C66" s="186" t="s">
        <v>274</v>
      </c>
      <c r="D66" s="456">
        <v>1052</v>
      </c>
      <c r="E66" s="585">
        <v>9132</v>
      </c>
      <c r="F66" s="587">
        <v>3500</v>
      </c>
      <c r="G66" s="587">
        <v>3500</v>
      </c>
      <c r="H66" s="587">
        <v>5670</v>
      </c>
      <c r="I66" s="581">
        <v>1.62</v>
      </c>
    </row>
    <row r="67" spans="2:9" ht="37.5" customHeight="1">
      <c r="B67" s="185" t="s">
        <v>275</v>
      </c>
      <c r="C67" s="186" t="s">
        <v>276</v>
      </c>
      <c r="D67" s="456">
        <v>1053</v>
      </c>
      <c r="E67" s="585">
        <v>3564</v>
      </c>
      <c r="F67" s="587">
        <v>100</v>
      </c>
      <c r="G67" s="587">
        <v>100</v>
      </c>
      <c r="H67" s="587">
        <v>332</v>
      </c>
      <c r="I67" s="581">
        <v>3.32</v>
      </c>
    </row>
    <row r="68" spans="2:9" ht="67.5" customHeight="1">
      <c r="B68" s="188"/>
      <c r="C68" s="189" t="s">
        <v>277</v>
      </c>
      <c r="D68" s="458">
        <v>1054</v>
      </c>
      <c r="E68" s="582"/>
      <c r="F68" s="594"/>
      <c r="G68" s="595"/>
      <c r="H68" s="595"/>
      <c r="I68" s="581"/>
    </row>
    <row r="69" spans="2:9" ht="69" customHeight="1">
      <c r="B69" s="188"/>
      <c r="C69" s="189" t="s">
        <v>278</v>
      </c>
      <c r="D69" s="458">
        <v>1055</v>
      </c>
      <c r="E69" s="582">
        <v>158383</v>
      </c>
      <c r="F69" s="595">
        <v>251056</v>
      </c>
      <c r="G69" s="595">
        <v>251056</v>
      </c>
      <c r="H69" s="595">
        <v>208101</v>
      </c>
      <c r="I69" s="581">
        <v>0.82890271493212675</v>
      </c>
    </row>
    <row r="70" spans="2:9" ht="73.5" customHeight="1">
      <c r="B70" s="89" t="s">
        <v>151</v>
      </c>
      <c r="C70" s="145" t="s">
        <v>279</v>
      </c>
      <c r="D70" s="457">
        <v>1056</v>
      </c>
      <c r="E70" s="590">
        <v>317</v>
      </c>
      <c r="F70" s="584">
        <v>300</v>
      </c>
      <c r="G70" s="584">
        <v>300</v>
      </c>
      <c r="H70" s="584">
        <v>302</v>
      </c>
      <c r="I70" s="581">
        <f>+H70/G70</f>
        <v>1.0066666666666666</v>
      </c>
    </row>
    <row r="71" spans="2:9" ht="64.5" customHeight="1">
      <c r="B71" s="89" t="s">
        <v>152</v>
      </c>
      <c r="C71" s="145" t="s">
        <v>280</v>
      </c>
      <c r="D71" s="458">
        <v>1057</v>
      </c>
      <c r="E71" s="590"/>
      <c r="F71" s="584"/>
      <c r="G71" s="584"/>
      <c r="H71" s="584"/>
      <c r="I71" s="581"/>
    </row>
    <row r="72" spans="2:9" ht="35.1" customHeight="1">
      <c r="B72" s="185"/>
      <c r="C72" s="186" t="s">
        <v>281</v>
      </c>
      <c r="D72" s="456">
        <v>1058</v>
      </c>
      <c r="E72" s="585"/>
      <c r="F72" s="587"/>
      <c r="G72" s="587"/>
      <c r="H72" s="587"/>
      <c r="I72" s="581"/>
    </row>
    <row r="73" spans="2:9" ht="35.1" customHeight="1">
      <c r="B73" s="190"/>
      <c r="C73" s="187" t="s">
        <v>282</v>
      </c>
      <c r="D73" s="456">
        <v>1059</v>
      </c>
      <c r="E73" s="585">
        <v>158066</v>
      </c>
      <c r="F73" s="587">
        <v>250756</v>
      </c>
      <c r="G73" s="587">
        <v>250756</v>
      </c>
      <c r="H73" s="587">
        <v>207799</v>
      </c>
      <c r="I73" s="581">
        <v>0.8286900413150633</v>
      </c>
    </row>
    <row r="74" spans="2:9" ht="35.1" customHeight="1">
      <c r="B74" s="89"/>
      <c r="C74" s="146" t="s">
        <v>283</v>
      </c>
      <c r="D74" s="457"/>
      <c r="E74" s="590"/>
      <c r="F74" s="591"/>
      <c r="G74" s="584"/>
      <c r="H74" s="584"/>
      <c r="I74" s="581"/>
    </row>
    <row r="75" spans="2:9" ht="35.1" customHeight="1">
      <c r="B75" s="89">
        <v>721</v>
      </c>
      <c r="C75" s="146" t="s">
        <v>284</v>
      </c>
      <c r="D75" s="457">
        <v>1060</v>
      </c>
      <c r="E75" s="590">
        <v>1800</v>
      </c>
      <c r="F75" s="591"/>
      <c r="G75" s="584"/>
      <c r="H75" s="584"/>
      <c r="I75" s="581"/>
    </row>
    <row r="76" spans="2:9" ht="35.1" customHeight="1">
      <c r="B76" s="89" t="s">
        <v>285</v>
      </c>
      <c r="C76" s="146" t="s">
        <v>286</v>
      </c>
      <c r="D76" s="458">
        <v>1061</v>
      </c>
      <c r="E76" s="590"/>
      <c r="F76" s="591"/>
      <c r="G76" s="584"/>
      <c r="H76" s="584"/>
      <c r="I76" s="581"/>
    </row>
    <row r="77" spans="2:9" ht="35.1" customHeight="1">
      <c r="B77" s="89" t="s">
        <v>285</v>
      </c>
      <c r="C77" s="146" t="s">
        <v>287</v>
      </c>
      <c r="D77" s="458">
        <v>1062</v>
      </c>
      <c r="E77" s="590">
        <v>7418</v>
      </c>
      <c r="F77" s="591"/>
      <c r="G77" s="584"/>
      <c r="H77" s="584"/>
      <c r="I77" s="581"/>
    </row>
    <row r="78" spans="2:9" ht="35.1" customHeight="1">
      <c r="B78" s="89">
        <v>723</v>
      </c>
      <c r="C78" s="146" t="s">
        <v>288</v>
      </c>
      <c r="D78" s="457">
        <v>1063</v>
      </c>
      <c r="E78" s="590"/>
      <c r="F78" s="591"/>
      <c r="G78" s="584"/>
      <c r="H78" s="584"/>
      <c r="I78" s="581"/>
    </row>
    <row r="79" spans="2:9" ht="35.1" customHeight="1">
      <c r="B79" s="185"/>
      <c r="C79" s="187" t="s">
        <v>670</v>
      </c>
      <c r="D79" s="456">
        <v>1064</v>
      </c>
      <c r="E79" s="585"/>
      <c r="F79" s="586"/>
      <c r="G79" s="587"/>
      <c r="H79" s="587"/>
      <c r="I79" s="581"/>
    </row>
    <row r="80" spans="2:9" ht="35.1" customHeight="1">
      <c r="B80" s="190"/>
      <c r="C80" s="187" t="s">
        <v>671</v>
      </c>
      <c r="D80" s="456">
        <v>1065</v>
      </c>
      <c r="E80" s="585">
        <v>152448</v>
      </c>
      <c r="F80" s="587">
        <v>250756</v>
      </c>
      <c r="G80" s="587">
        <v>250756</v>
      </c>
      <c r="H80" s="587">
        <v>207799</v>
      </c>
      <c r="I80" s="581">
        <v>0.8286900413150633</v>
      </c>
    </row>
    <row r="81" spans="2:9" ht="35.1" customHeight="1">
      <c r="B81" s="90"/>
      <c r="C81" s="146" t="s">
        <v>289</v>
      </c>
      <c r="D81" s="457">
        <v>1066</v>
      </c>
      <c r="E81" s="449"/>
      <c r="F81" s="464"/>
      <c r="G81" s="450"/>
      <c r="H81" s="450"/>
      <c r="I81" s="453"/>
    </row>
    <row r="82" spans="2:9" ht="35.1" customHeight="1">
      <c r="B82" s="90"/>
      <c r="C82" s="146" t="s">
        <v>290</v>
      </c>
      <c r="D82" s="457">
        <v>1067</v>
      </c>
      <c r="E82" s="449"/>
      <c r="F82" s="464"/>
      <c r="G82" s="450"/>
      <c r="H82" s="450"/>
      <c r="I82" s="453"/>
    </row>
    <row r="83" spans="2:9" ht="35.1" customHeight="1">
      <c r="B83" s="90"/>
      <c r="C83" s="146" t="s">
        <v>672</v>
      </c>
      <c r="D83" s="457">
        <v>1068</v>
      </c>
      <c r="E83" s="449"/>
      <c r="F83" s="464"/>
      <c r="G83" s="450"/>
      <c r="H83" s="450"/>
      <c r="I83" s="453"/>
    </row>
    <row r="84" spans="2:9" ht="35.1" customHeight="1">
      <c r="B84" s="90"/>
      <c r="C84" s="146" t="s">
        <v>673</v>
      </c>
      <c r="D84" s="457">
        <v>1069</v>
      </c>
      <c r="E84" s="449"/>
      <c r="F84" s="464"/>
      <c r="G84" s="450"/>
      <c r="H84" s="450"/>
      <c r="I84" s="453"/>
    </row>
    <row r="85" spans="2:9" ht="35.1" customHeight="1">
      <c r="B85" s="90"/>
      <c r="C85" s="146" t="s">
        <v>674</v>
      </c>
      <c r="D85" s="458"/>
      <c r="E85" s="449"/>
      <c r="F85" s="464"/>
      <c r="G85" s="450"/>
      <c r="H85" s="450"/>
      <c r="I85" s="453"/>
    </row>
    <row r="86" spans="2:9" ht="35.1" customHeight="1">
      <c r="B86" s="90"/>
      <c r="C86" s="146" t="s">
        <v>153</v>
      </c>
      <c r="D86" s="458">
        <v>1070</v>
      </c>
      <c r="E86" s="449"/>
      <c r="F86" s="464"/>
      <c r="G86" s="450"/>
      <c r="H86" s="450"/>
      <c r="I86" s="453"/>
    </row>
    <row r="87" spans="2:9" ht="35.1" customHeight="1" thickBot="1">
      <c r="B87" s="91"/>
      <c r="C87" s="147" t="s">
        <v>154</v>
      </c>
      <c r="D87" s="460">
        <v>1071</v>
      </c>
      <c r="E87" s="451"/>
      <c r="F87" s="465"/>
      <c r="G87" s="452"/>
      <c r="H87" s="452"/>
      <c r="I87" s="475"/>
    </row>
    <row r="88" spans="2:9">
      <c r="D88" s="192"/>
      <c r="E88" s="180"/>
    </row>
    <row r="89" spans="2:9" ht="41.25" customHeight="1">
      <c r="B89" s="513" t="s">
        <v>855</v>
      </c>
      <c r="C89" s="3"/>
      <c r="D89" s="613"/>
      <c r="E89" s="613"/>
      <c r="F89" s="63"/>
      <c r="G89" s="60" t="s">
        <v>665</v>
      </c>
      <c r="H89" s="64"/>
      <c r="I89" s="60"/>
    </row>
    <row r="90" spans="2:9" ht="18.75">
      <c r="D90" s="191"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0"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A7" zoomScale="75" zoomScaleNormal="75" workbookViewId="0">
      <selection activeCell="I29" sqref="I29"/>
    </sheetView>
  </sheetViews>
  <sheetFormatPr defaultColWidth="9.140625"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642</v>
      </c>
    </row>
    <row r="4" spans="1:22">
      <c r="B4" s="12" t="s">
        <v>772</v>
      </c>
    </row>
    <row r="5" spans="1:22">
      <c r="B5" s="12" t="s">
        <v>769</v>
      </c>
    </row>
    <row r="6" spans="1:22">
      <c r="B6" s="12" t="s">
        <v>208</v>
      </c>
    </row>
    <row r="7" spans="1:22">
      <c r="A7" s="12"/>
    </row>
    <row r="8" spans="1:22" ht="20.25">
      <c r="A8" s="12"/>
      <c r="B8" s="662" t="s">
        <v>72</v>
      </c>
      <c r="C8" s="662"/>
      <c r="D8" s="662"/>
      <c r="E8" s="662"/>
      <c r="F8" s="662"/>
      <c r="G8" s="662"/>
      <c r="H8" s="662"/>
      <c r="I8" s="662"/>
      <c r="J8" s="662"/>
      <c r="K8" s="662"/>
      <c r="L8" s="662"/>
      <c r="M8" s="662"/>
      <c r="N8" s="662"/>
      <c r="O8" s="662"/>
      <c r="P8" s="662"/>
      <c r="Q8" s="662"/>
      <c r="R8" s="662"/>
      <c r="S8" s="662"/>
      <c r="T8" s="662"/>
      <c r="U8" s="662"/>
      <c r="V8" s="662"/>
    </row>
    <row r="9" spans="1:22" ht="16.5" thickBot="1">
      <c r="D9" s="24"/>
      <c r="E9" s="24"/>
      <c r="F9" s="24"/>
      <c r="G9" s="24"/>
      <c r="H9" s="24"/>
      <c r="I9" s="24"/>
      <c r="J9" s="24"/>
      <c r="K9" s="24"/>
      <c r="L9" s="24"/>
      <c r="M9" s="24"/>
      <c r="N9" s="24"/>
    </row>
    <row r="10" spans="1:22" ht="38.25" customHeight="1">
      <c r="B10" s="723" t="s">
        <v>38</v>
      </c>
      <c r="C10" s="725" t="s">
        <v>39</v>
      </c>
      <c r="D10" s="727" t="s">
        <v>40</v>
      </c>
      <c r="E10" s="729" t="s">
        <v>633</v>
      </c>
      <c r="F10" s="729" t="s">
        <v>652</v>
      </c>
      <c r="G10" s="729" t="s">
        <v>93</v>
      </c>
      <c r="H10" s="729" t="s">
        <v>94</v>
      </c>
      <c r="I10" s="729" t="s">
        <v>749</v>
      </c>
      <c r="J10" s="729" t="s">
        <v>41</v>
      </c>
      <c r="K10" s="729" t="s">
        <v>750</v>
      </c>
      <c r="L10" s="729" t="s">
        <v>42</v>
      </c>
      <c r="M10" s="729" t="s">
        <v>43</v>
      </c>
      <c r="N10" s="729" t="s">
        <v>44</v>
      </c>
      <c r="O10" s="731" t="s">
        <v>77</v>
      </c>
      <c r="P10" s="703"/>
      <c r="Q10" s="703"/>
      <c r="R10" s="703"/>
      <c r="S10" s="703"/>
      <c r="T10" s="703"/>
      <c r="U10" s="703"/>
      <c r="V10" s="704"/>
    </row>
    <row r="11" spans="1:22" ht="48.75" customHeight="1" thickBot="1">
      <c r="B11" s="724"/>
      <c r="C11" s="726"/>
      <c r="D11" s="728"/>
      <c r="E11" s="730"/>
      <c r="F11" s="730"/>
      <c r="G11" s="730"/>
      <c r="H11" s="730"/>
      <c r="I11" s="730"/>
      <c r="J11" s="730"/>
      <c r="K11" s="730"/>
      <c r="L11" s="730"/>
      <c r="M11" s="730"/>
      <c r="N11" s="730"/>
      <c r="O11" s="206" t="s">
        <v>45</v>
      </c>
      <c r="P11" s="206" t="s">
        <v>46</v>
      </c>
      <c r="Q11" s="206" t="s">
        <v>47</v>
      </c>
      <c r="R11" s="206" t="s">
        <v>48</v>
      </c>
      <c r="S11" s="206" t="s">
        <v>49</v>
      </c>
      <c r="T11" s="206" t="s">
        <v>50</v>
      </c>
      <c r="U11" s="206" t="s">
        <v>51</v>
      </c>
      <c r="V11" s="207" t="s">
        <v>52</v>
      </c>
    </row>
    <row r="12" spans="1:22">
      <c r="B12" s="209" t="s">
        <v>76</v>
      </c>
      <c r="C12" s="210"/>
      <c r="D12" s="211"/>
      <c r="E12" s="211"/>
      <c r="F12" s="211"/>
      <c r="G12" s="211"/>
      <c r="H12" s="211"/>
      <c r="I12" s="211"/>
      <c r="J12" s="211"/>
      <c r="K12" s="211"/>
      <c r="L12" s="211"/>
      <c r="M12" s="211"/>
      <c r="N12" s="211"/>
      <c r="O12" s="211"/>
      <c r="P12" s="211"/>
      <c r="Q12" s="211"/>
      <c r="R12" s="211"/>
      <c r="S12" s="211"/>
      <c r="T12" s="211"/>
      <c r="U12" s="211"/>
      <c r="V12" s="208"/>
    </row>
    <row r="13" spans="1:22">
      <c r="B13" s="212" t="s">
        <v>1</v>
      </c>
      <c r="C13" s="25"/>
      <c r="D13" s="25"/>
      <c r="E13" s="25"/>
      <c r="F13" s="25"/>
      <c r="G13" s="25"/>
      <c r="H13" s="25"/>
      <c r="I13" s="25"/>
      <c r="J13" s="25"/>
      <c r="K13" s="25"/>
      <c r="L13" s="25"/>
      <c r="M13" s="25"/>
      <c r="N13" s="25"/>
      <c r="O13" s="25"/>
      <c r="P13" s="25"/>
      <c r="Q13" s="25"/>
      <c r="R13" s="25"/>
      <c r="S13" s="25"/>
      <c r="T13" s="25"/>
      <c r="U13" s="25"/>
      <c r="V13" s="108"/>
    </row>
    <row r="14" spans="1:22">
      <c r="B14" s="212" t="s">
        <v>1</v>
      </c>
      <c r="C14" s="25"/>
      <c r="D14" s="25"/>
      <c r="E14" s="25"/>
      <c r="F14" s="25"/>
      <c r="G14" s="25"/>
      <c r="H14" s="25"/>
      <c r="I14" s="25"/>
      <c r="J14" s="25"/>
      <c r="K14" s="25"/>
      <c r="L14" s="25"/>
      <c r="M14" s="25"/>
      <c r="N14" s="25"/>
      <c r="O14" s="25"/>
      <c r="P14" s="25"/>
      <c r="Q14" s="25"/>
      <c r="R14" s="25"/>
      <c r="S14" s="25"/>
      <c r="T14" s="25"/>
      <c r="U14" s="25"/>
      <c r="V14" s="108"/>
    </row>
    <row r="15" spans="1:22">
      <c r="B15" s="212" t="s">
        <v>1</v>
      </c>
      <c r="C15" s="25"/>
      <c r="D15" s="25"/>
      <c r="E15" s="25"/>
      <c r="F15" s="25"/>
      <c r="G15" s="25"/>
      <c r="H15" s="25"/>
      <c r="I15" s="25"/>
      <c r="J15" s="25"/>
      <c r="K15" s="25"/>
      <c r="L15" s="25"/>
      <c r="M15" s="25"/>
      <c r="N15" s="25"/>
      <c r="O15" s="25"/>
      <c r="P15" s="25"/>
      <c r="Q15" s="25"/>
      <c r="R15" s="25"/>
      <c r="S15" s="25"/>
      <c r="T15" s="25"/>
      <c r="U15" s="25"/>
      <c r="V15" s="108"/>
    </row>
    <row r="16" spans="1:22">
      <c r="B16" s="212" t="s">
        <v>1</v>
      </c>
      <c r="C16" s="25"/>
      <c r="D16" s="25"/>
      <c r="E16" s="25"/>
      <c r="F16" s="25"/>
      <c r="G16" s="25"/>
      <c r="H16" s="25"/>
      <c r="I16" s="25"/>
      <c r="J16" s="25"/>
      <c r="K16" s="25"/>
      <c r="L16" s="25"/>
      <c r="M16" s="25"/>
      <c r="N16" s="25"/>
      <c r="O16" s="25"/>
      <c r="P16" s="25"/>
      <c r="Q16" s="25"/>
      <c r="R16" s="25"/>
      <c r="S16" s="25"/>
      <c r="T16" s="25"/>
      <c r="U16" s="25"/>
      <c r="V16" s="108"/>
    </row>
    <row r="17" spans="2:22">
      <c r="B17" s="212" t="s">
        <v>1</v>
      </c>
      <c r="C17" s="25"/>
      <c r="D17" s="25"/>
      <c r="E17" s="25"/>
      <c r="F17" s="25"/>
      <c r="G17" s="25"/>
      <c r="H17" s="25"/>
      <c r="I17" s="25"/>
      <c r="J17" s="25"/>
      <c r="K17" s="25"/>
      <c r="L17" s="25"/>
      <c r="M17" s="25"/>
      <c r="N17" s="25"/>
      <c r="O17" s="25"/>
      <c r="P17" s="25"/>
      <c r="Q17" s="25"/>
      <c r="R17" s="25"/>
      <c r="S17" s="25"/>
      <c r="T17" s="25"/>
      <c r="U17" s="25"/>
      <c r="V17" s="108"/>
    </row>
    <row r="18" spans="2:22">
      <c r="B18" s="213" t="s">
        <v>53</v>
      </c>
      <c r="C18" s="26"/>
      <c r="D18" s="25"/>
      <c r="E18" s="25"/>
      <c r="F18" s="25"/>
      <c r="G18" s="25"/>
      <c r="H18" s="25"/>
      <c r="I18" s="25"/>
      <c r="J18" s="25"/>
      <c r="K18" s="25"/>
      <c r="L18" s="25"/>
      <c r="M18" s="25"/>
      <c r="N18" s="25"/>
      <c r="O18" s="25"/>
      <c r="P18" s="25"/>
      <c r="Q18" s="25"/>
      <c r="R18" s="25"/>
      <c r="S18" s="25"/>
      <c r="T18" s="25"/>
      <c r="U18" s="25"/>
      <c r="V18" s="108"/>
    </row>
    <row r="19" spans="2:22">
      <c r="B19" s="212" t="s">
        <v>1</v>
      </c>
      <c r="C19" s="25"/>
      <c r="D19" s="25"/>
      <c r="E19" s="25"/>
      <c r="F19" s="25"/>
      <c r="G19" s="25"/>
      <c r="H19" s="25"/>
      <c r="I19" s="25"/>
      <c r="J19" s="25"/>
      <c r="K19" s="25"/>
      <c r="L19" s="25"/>
      <c r="M19" s="25"/>
      <c r="N19" s="25"/>
      <c r="O19" s="25"/>
      <c r="P19" s="25"/>
      <c r="Q19" s="25"/>
      <c r="R19" s="25"/>
      <c r="S19" s="25"/>
      <c r="T19" s="25"/>
      <c r="U19" s="25"/>
      <c r="V19" s="108"/>
    </row>
    <row r="20" spans="2:22">
      <c r="B20" s="212" t="s">
        <v>1</v>
      </c>
      <c r="C20" s="25"/>
      <c r="D20" s="25"/>
      <c r="E20" s="25"/>
      <c r="F20" s="25"/>
      <c r="G20" s="25"/>
      <c r="H20" s="25"/>
      <c r="I20" s="25"/>
      <c r="J20" s="25"/>
      <c r="K20" s="25"/>
      <c r="L20" s="25"/>
      <c r="M20" s="25"/>
      <c r="N20" s="25"/>
      <c r="O20" s="25"/>
      <c r="P20" s="25"/>
      <c r="Q20" s="25"/>
      <c r="R20" s="25"/>
      <c r="S20" s="25"/>
      <c r="T20" s="25"/>
      <c r="U20" s="25"/>
      <c r="V20" s="108"/>
    </row>
    <row r="21" spans="2:22">
      <c r="B21" s="212" t="s">
        <v>1</v>
      </c>
      <c r="C21" s="25"/>
      <c r="D21" s="25"/>
      <c r="E21" s="25"/>
      <c r="F21" s="25"/>
      <c r="G21" s="25"/>
      <c r="H21" s="25"/>
      <c r="I21" s="25"/>
      <c r="J21" s="25"/>
      <c r="K21" s="25"/>
      <c r="L21" s="25"/>
      <c r="M21" s="25"/>
      <c r="N21" s="25"/>
      <c r="O21" s="25"/>
      <c r="P21" s="25"/>
      <c r="Q21" s="25"/>
      <c r="R21" s="25"/>
      <c r="S21" s="25"/>
      <c r="T21" s="25"/>
      <c r="U21" s="25"/>
      <c r="V21" s="108"/>
    </row>
    <row r="22" spans="2:22">
      <c r="B22" s="212" t="s">
        <v>1</v>
      </c>
      <c r="C22" s="25"/>
      <c r="D22" s="25"/>
      <c r="E22" s="25"/>
      <c r="F22" s="25"/>
      <c r="G22" s="25"/>
      <c r="H22" s="25"/>
      <c r="I22" s="25"/>
      <c r="J22" s="25"/>
      <c r="K22" s="25"/>
      <c r="L22" s="25"/>
      <c r="M22" s="25"/>
      <c r="N22" s="25"/>
      <c r="O22" s="25"/>
      <c r="P22" s="25"/>
      <c r="Q22" s="25"/>
      <c r="R22" s="25"/>
      <c r="S22" s="25"/>
      <c r="T22" s="25"/>
      <c r="U22" s="25"/>
      <c r="V22" s="108"/>
    </row>
    <row r="23" spans="2:22">
      <c r="B23" s="212" t="s">
        <v>1</v>
      </c>
      <c r="C23" s="25"/>
      <c r="D23" s="25"/>
      <c r="E23" s="25"/>
      <c r="F23" s="25"/>
      <c r="G23" s="25"/>
      <c r="H23" s="25"/>
      <c r="I23" s="25"/>
      <c r="J23" s="25"/>
      <c r="K23" s="25"/>
      <c r="L23" s="25"/>
      <c r="M23" s="25"/>
      <c r="N23" s="25"/>
      <c r="O23" s="25"/>
      <c r="P23" s="25"/>
      <c r="Q23" s="25"/>
      <c r="R23" s="25"/>
      <c r="S23" s="25"/>
      <c r="T23" s="25"/>
      <c r="U23" s="25"/>
      <c r="V23" s="108"/>
    </row>
    <row r="24" spans="2:22" ht="16.5" thickBot="1">
      <c r="B24" s="214" t="s">
        <v>2</v>
      </c>
      <c r="C24" s="215"/>
      <c r="D24" s="106"/>
      <c r="E24" s="106"/>
      <c r="F24" s="106"/>
      <c r="G24" s="106"/>
      <c r="H24" s="106"/>
      <c r="I24" s="106"/>
      <c r="J24" s="106"/>
      <c r="K24" s="106"/>
      <c r="L24" s="106"/>
      <c r="M24" s="106"/>
      <c r="N24" s="106"/>
      <c r="O24" s="106"/>
      <c r="P24" s="106"/>
      <c r="Q24" s="106"/>
      <c r="R24" s="106"/>
      <c r="S24" s="106"/>
      <c r="T24" s="106"/>
      <c r="U24" s="106"/>
      <c r="V24" s="107"/>
    </row>
    <row r="25" spans="2:22" ht="16.5" thickBot="1">
      <c r="B25" s="218" t="s">
        <v>54</v>
      </c>
      <c r="C25" s="219"/>
      <c r="D25" s="27"/>
      <c r="E25" s="27"/>
      <c r="F25" s="27"/>
      <c r="G25" s="27"/>
      <c r="H25" s="27"/>
      <c r="I25" s="27"/>
      <c r="J25" s="27"/>
      <c r="K25" s="27"/>
      <c r="L25" s="27"/>
      <c r="M25" s="27"/>
      <c r="N25" s="27"/>
      <c r="O25" s="27"/>
      <c r="P25" s="27"/>
    </row>
    <row r="26" spans="2:22" ht="16.5" thickBot="1">
      <c r="B26" s="216" t="s">
        <v>55</v>
      </c>
      <c r="C26" s="217"/>
      <c r="D26" s="27"/>
      <c r="E26" s="27"/>
      <c r="F26" s="27"/>
      <c r="G26" s="27"/>
      <c r="H26" s="27"/>
      <c r="I26" s="27"/>
      <c r="J26" s="27"/>
      <c r="K26" s="27"/>
      <c r="L26" s="27"/>
      <c r="M26" s="27"/>
      <c r="N26" s="27"/>
      <c r="O26" s="27"/>
      <c r="P26" s="27"/>
    </row>
    <row r="28" spans="2:22">
      <c r="B28" s="87" t="s">
        <v>4</v>
      </c>
      <c r="C28" s="87"/>
      <c r="D28" s="12"/>
      <c r="E28" s="12"/>
      <c r="F28" s="12"/>
    </row>
    <row r="29" spans="2:22">
      <c r="B29" s="12" t="s">
        <v>209</v>
      </c>
      <c r="C29" s="12"/>
      <c r="D29" s="12"/>
      <c r="E29" s="12"/>
      <c r="F29" s="12"/>
      <c r="G29" s="12"/>
    </row>
    <row r="31" spans="2:22">
      <c r="B31" s="721"/>
      <c r="C31" s="722"/>
      <c r="E31" s="35"/>
      <c r="F31" s="35"/>
      <c r="G31" s="36" t="s">
        <v>74</v>
      </c>
      <c r="T31" s="2"/>
    </row>
    <row r="32" spans="2:22">
      <c r="B32" s="22" t="s">
        <v>856</v>
      </c>
      <c r="D32" s="35" t="s">
        <v>73</v>
      </c>
    </row>
  </sheetData>
  <mergeCells count="16">
    <mergeCell ref="B31:C31"/>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A1:K72"/>
  <sheetViews>
    <sheetView topLeftCell="A7" zoomScale="55" zoomScaleNormal="55" workbookViewId="0">
      <selection activeCell="K21" sqref="K21"/>
    </sheetView>
  </sheetViews>
  <sheetFormatPr defaultColWidth="9.140625" defaultRowHeight="15.7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10" width="9.140625" style="2"/>
    <col min="11" max="11" width="20.5703125" style="2" customWidth="1"/>
    <col min="12" max="16384" width="9.140625" style="2"/>
  </cols>
  <sheetData>
    <row r="1" spans="2:11" ht="20.25">
      <c r="B1" s="126"/>
      <c r="C1" s="127"/>
      <c r="D1" s="126"/>
      <c r="E1" s="126"/>
      <c r="F1" s="126"/>
      <c r="G1" s="126"/>
    </row>
    <row r="2" spans="2:11" ht="20.25">
      <c r="B2" s="128" t="s">
        <v>756</v>
      </c>
      <c r="C2" s="129"/>
      <c r="D2" s="130"/>
      <c r="E2" s="130"/>
      <c r="F2" s="130"/>
      <c r="G2" s="130"/>
    </row>
    <row r="3" spans="2:11" ht="20.25">
      <c r="B3" s="128" t="s">
        <v>769</v>
      </c>
      <c r="C3" s="129"/>
      <c r="D3" s="130"/>
      <c r="E3" s="130"/>
      <c r="F3" s="130"/>
      <c r="G3" s="131" t="s">
        <v>641</v>
      </c>
    </row>
    <row r="4" spans="2:11" ht="20.25">
      <c r="B4" s="128"/>
      <c r="C4" s="129"/>
      <c r="D4" s="130"/>
      <c r="E4" s="130"/>
      <c r="F4" s="130"/>
      <c r="G4" s="130"/>
    </row>
    <row r="5" spans="2:11" ht="20.25">
      <c r="B5" s="128"/>
      <c r="C5" s="129"/>
      <c r="D5" s="130"/>
      <c r="E5" s="130"/>
      <c r="F5" s="130"/>
      <c r="G5" s="130"/>
    </row>
    <row r="6" spans="2:11" ht="20.25">
      <c r="B6" s="126"/>
      <c r="C6" s="127"/>
      <c r="D6" s="126"/>
      <c r="E6" s="126"/>
      <c r="F6" s="126"/>
      <c r="G6" s="126"/>
    </row>
    <row r="7" spans="2:11" ht="30">
      <c r="B7" s="732" t="s">
        <v>142</v>
      </c>
      <c r="C7" s="732"/>
      <c r="D7" s="732"/>
      <c r="E7" s="732"/>
      <c r="F7" s="732"/>
      <c r="G7" s="732"/>
      <c r="H7" s="1"/>
      <c r="I7" s="1"/>
      <c r="J7" s="1"/>
      <c r="K7" s="539"/>
    </row>
    <row r="8" spans="2:11" ht="20.25">
      <c r="B8" s="126"/>
      <c r="C8" s="127"/>
      <c r="D8" s="126"/>
      <c r="E8" s="126"/>
      <c r="F8" s="126"/>
      <c r="G8" s="126"/>
    </row>
    <row r="9" spans="2:11" ht="20.25">
      <c r="B9" s="126"/>
      <c r="C9" s="127"/>
      <c r="D9" s="126"/>
      <c r="E9" s="126"/>
      <c r="F9" s="126"/>
      <c r="G9" s="126"/>
    </row>
    <row r="10" spans="2:11" ht="20.25">
      <c r="B10" s="128"/>
      <c r="C10" s="129"/>
      <c r="D10" s="128"/>
      <c r="E10" s="128"/>
      <c r="F10" s="128"/>
      <c r="G10" s="128"/>
      <c r="H10" s="1"/>
      <c r="I10" s="1"/>
      <c r="J10" s="1"/>
      <c r="K10" s="1"/>
    </row>
    <row r="11" spans="2:11" ht="21" thickBot="1">
      <c r="B11" s="126"/>
      <c r="C11" s="127"/>
      <c r="D11" s="126"/>
      <c r="E11" s="126"/>
      <c r="F11" s="126"/>
      <c r="G11" s="126"/>
    </row>
    <row r="12" spans="2:11" s="60" customFormat="1" ht="65.099999999999994" customHeight="1" thickBot="1">
      <c r="B12" s="255" t="s">
        <v>143</v>
      </c>
      <c r="C12" s="254" t="s">
        <v>137</v>
      </c>
      <c r="D12" s="252" t="s">
        <v>144</v>
      </c>
      <c r="E12" s="252" t="s">
        <v>145</v>
      </c>
      <c r="F12" s="252" t="s">
        <v>146</v>
      </c>
      <c r="G12" s="253" t="s">
        <v>147</v>
      </c>
      <c r="H12" s="86"/>
      <c r="I12" s="86"/>
      <c r="J12" s="86"/>
      <c r="K12" s="86"/>
    </row>
    <row r="13" spans="2:11" s="60" customFormat="1" ht="19.899999999999999" customHeight="1">
      <c r="B13" s="318">
        <v>1</v>
      </c>
      <c r="C13" s="316">
        <v>2</v>
      </c>
      <c r="D13" s="317">
        <v>3</v>
      </c>
      <c r="E13" s="317">
        <v>4</v>
      </c>
      <c r="F13" s="317">
        <v>5</v>
      </c>
      <c r="G13" s="574">
        <v>6</v>
      </c>
      <c r="H13" s="86"/>
      <c r="I13" s="86"/>
      <c r="J13" s="86"/>
      <c r="K13" s="86"/>
    </row>
    <row r="14" spans="2:11" s="60" customFormat="1" ht="35.1" customHeight="1">
      <c r="B14" s="733"/>
      <c r="C14" s="313"/>
      <c r="D14" s="132"/>
      <c r="E14" s="132"/>
      <c r="F14" s="132"/>
      <c r="G14" s="573"/>
    </row>
    <row r="15" spans="2:11" s="60" customFormat="1" ht="35.1" customHeight="1">
      <c r="B15" s="733"/>
      <c r="C15" s="313"/>
      <c r="D15" s="132"/>
      <c r="E15" s="341"/>
      <c r="F15" s="132"/>
      <c r="G15" s="395"/>
    </row>
    <row r="16" spans="2:11" s="60" customFormat="1" ht="35.1" customHeight="1">
      <c r="B16" s="733"/>
      <c r="C16" s="313"/>
      <c r="D16" s="132"/>
      <c r="E16" s="132"/>
      <c r="F16" s="132"/>
      <c r="G16" s="395"/>
    </row>
    <row r="17" spans="2:11" s="60" customFormat="1" ht="35.1" customHeight="1">
      <c r="B17" s="733"/>
      <c r="C17" s="313"/>
      <c r="D17" s="132"/>
      <c r="E17" s="341"/>
      <c r="F17" s="132"/>
      <c r="G17" s="396"/>
    </row>
    <row r="18" spans="2:11" s="60" customFormat="1" ht="35.1" customHeight="1">
      <c r="B18" s="733"/>
      <c r="C18" s="313"/>
      <c r="D18" s="132"/>
      <c r="E18" s="341" t="s">
        <v>810</v>
      </c>
      <c r="F18" s="132"/>
      <c r="G18" s="396">
        <v>40224</v>
      </c>
    </row>
    <row r="19" spans="2:11" s="60" customFormat="1" ht="35.1" customHeight="1">
      <c r="B19" s="733"/>
      <c r="C19" s="313"/>
      <c r="D19" s="132"/>
      <c r="E19" s="132" t="s">
        <v>807</v>
      </c>
      <c r="F19" s="132"/>
      <c r="G19" s="396">
        <v>101588</v>
      </c>
    </row>
    <row r="20" spans="2:11" s="60" customFormat="1" ht="35.1" customHeight="1">
      <c r="B20" s="733"/>
      <c r="C20" s="392"/>
      <c r="D20" s="314"/>
      <c r="E20" s="314" t="s">
        <v>764</v>
      </c>
      <c r="F20" s="314"/>
      <c r="G20" s="570">
        <v>739.87</v>
      </c>
    </row>
    <row r="21" spans="2:11" s="60" customFormat="1" ht="35.1" customHeight="1">
      <c r="B21" s="389"/>
      <c r="C21" s="392"/>
      <c r="D21" s="314"/>
      <c r="E21" s="472" t="s">
        <v>763</v>
      </c>
      <c r="F21" s="473"/>
      <c r="G21" s="570">
        <v>7255.22</v>
      </c>
    </row>
    <row r="22" spans="2:11" s="60" customFormat="1" ht="35.1" customHeight="1">
      <c r="B22" s="735" t="s">
        <v>858</v>
      </c>
      <c r="C22" s="313" t="s">
        <v>447</v>
      </c>
      <c r="D22" s="132" t="s">
        <v>760</v>
      </c>
      <c r="E22" s="132" t="s">
        <v>862</v>
      </c>
      <c r="F22" s="474"/>
      <c r="G22" s="571">
        <f>7534149.56</f>
        <v>7534149.5599999996</v>
      </c>
    </row>
    <row r="23" spans="2:11" s="60" customFormat="1" ht="35.1" customHeight="1" thickBot="1">
      <c r="B23" s="736"/>
      <c r="C23" s="354" t="s">
        <v>729</v>
      </c>
      <c r="D23" s="132"/>
      <c r="E23" s="132" t="s">
        <v>761</v>
      </c>
      <c r="F23" s="474"/>
      <c r="G23" s="393">
        <f>SUM(G17:G22)</f>
        <v>7683956.6499999994</v>
      </c>
    </row>
    <row r="24" spans="2:11" s="60" customFormat="1" ht="35.1" customHeight="1" thickBot="1">
      <c r="B24" s="736"/>
      <c r="C24" s="353" t="s">
        <v>447</v>
      </c>
      <c r="D24" s="315"/>
      <c r="E24" s="315" t="s">
        <v>762</v>
      </c>
      <c r="F24" s="480" t="s">
        <v>861</v>
      </c>
      <c r="G24" s="572">
        <v>3903794.03</v>
      </c>
      <c r="K24" s="540"/>
    </row>
    <row r="25" spans="2:11" s="60" customFormat="1" ht="35.1" customHeight="1" thickBot="1">
      <c r="B25" s="737"/>
      <c r="C25" s="354" t="s">
        <v>729</v>
      </c>
      <c r="D25" s="256"/>
      <c r="E25" s="256"/>
      <c r="F25" s="480"/>
      <c r="G25" s="394">
        <f>+G23+G24</f>
        <v>11587750.68</v>
      </c>
    </row>
    <row r="26" spans="2:11" s="60" customFormat="1" ht="35.1" customHeight="1">
      <c r="B26" s="481"/>
      <c r="C26" s="355"/>
      <c r="D26" s="356"/>
      <c r="E26" s="356"/>
      <c r="G26" s="357"/>
    </row>
    <row r="27" spans="2:11" s="60" customFormat="1" ht="35.1" customHeight="1">
      <c r="B27" s="511" t="s">
        <v>761</v>
      </c>
      <c r="C27" s="374" t="s">
        <v>854</v>
      </c>
      <c r="D27" s="356"/>
      <c r="E27" s="366"/>
      <c r="F27" s="357"/>
      <c r="G27" s="358"/>
    </row>
    <row r="28" spans="2:11" s="60" customFormat="1" ht="35.1" customHeight="1">
      <c r="B28" s="511"/>
      <c r="C28" s="355"/>
      <c r="D28" s="356"/>
      <c r="E28" s="356"/>
      <c r="F28" s="357"/>
      <c r="G28" s="358"/>
    </row>
    <row r="29" spans="2:11" s="60" customFormat="1" ht="35.1" customHeight="1">
      <c r="B29" s="511"/>
      <c r="C29" s="355"/>
      <c r="D29" s="356"/>
      <c r="E29" s="359"/>
      <c r="F29" s="360"/>
      <c r="G29" s="361"/>
    </row>
    <row r="30" spans="2:11" s="60" customFormat="1" ht="35.1" customHeight="1">
      <c r="B30" s="511"/>
      <c r="C30" s="355"/>
      <c r="D30" s="356"/>
      <c r="E30" s="362"/>
      <c r="F30" s="363"/>
      <c r="G30" s="364"/>
    </row>
    <row r="31" spans="2:11" s="60" customFormat="1" ht="35.1" customHeight="1">
      <c r="B31" s="511"/>
      <c r="C31" s="355"/>
      <c r="D31" s="356"/>
      <c r="E31" s="356"/>
      <c r="F31" s="357"/>
      <c r="G31" s="358"/>
    </row>
    <row r="32" spans="2:11" s="60" customFormat="1" ht="35.1" customHeight="1">
      <c r="B32" s="511"/>
      <c r="C32" s="355"/>
      <c r="D32" s="356"/>
      <c r="E32" s="356"/>
      <c r="F32" s="357"/>
      <c r="G32" s="358"/>
    </row>
    <row r="33" spans="2:10" s="60" customFormat="1" ht="35.1" customHeight="1">
      <c r="B33" s="511"/>
      <c r="C33" s="355"/>
      <c r="D33" s="356"/>
      <c r="E33" s="356"/>
      <c r="F33" s="357"/>
      <c r="G33" s="358"/>
    </row>
    <row r="34" spans="2:10" s="60" customFormat="1" ht="35.1" customHeight="1">
      <c r="B34" s="511"/>
      <c r="C34" s="355"/>
      <c r="D34" s="356"/>
      <c r="E34" s="356"/>
      <c r="F34" s="365"/>
      <c r="G34" s="61"/>
    </row>
    <row r="35" spans="2:10" s="60" customFormat="1" ht="35.1" customHeight="1">
      <c r="B35" s="511"/>
      <c r="C35" s="355"/>
      <c r="D35" s="356"/>
      <c r="E35" s="356"/>
      <c r="F35" s="366"/>
      <c r="G35" s="61"/>
    </row>
    <row r="36" spans="2:10" s="60" customFormat="1" ht="35.1" customHeight="1">
      <c r="B36" s="511"/>
      <c r="C36" s="355"/>
      <c r="D36" s="356"/>
      <c r="E36" s="356"/>
      <c r="F36" s="356"/>
      <c r="G36" s="61"/>
    </row>
    <row r="37" spans="2:10" s="60" customFormat="1" ht="35.1" customHeight="1">
      <c r="B37" s="511"/>
      <c r="C37" s="355"/>
      <c r="D37" s="356"/>
      <c r="E37" s="356"/>
      <c r="F37" s="366"/>
      <c r="G37" s="61"/>
    </row>
    <row r="38" spans="2:10" s="60" customFormat="1" ht="35.1" customHeight="1">
      <c r="B38" s="511"/>
      <c r="C38" s="374"/>
      <c r="D38" s="362"/>
      <c r="E38" s="356"/>
      <c r="F38" s="356"/>
      <c r="G38" s="375"/>
    </row>
    <row r="39" spans="2:10" s="60" customFormat="1" ht="33" customHeight="1">
      <c r="B39" s="511"/>
      <c r="C39" s="355"/>
      <c r="D39" s="356"/>
      <c r="E39" s="362"/>
      <c r="F39" s="363"/>
      <c r="G39" s="368"/>
    </row>
    <row r="40" spans="2:10" ht="30.75" customHeight="1">
      <c r="B40" s="734" t="s">
        <v>761</v>
      </c>
      <c r="C40" s="355"/>
      <c r="D40" s="356"/>
      <c r="E40" s="362"/>
      <c r="F40" s="363"/>
      <c r="G40" s="368"/>
      <c r="H40" s="114"/>
      <c r="I40" s="114"/>
      <c r="J40" s="114"/>
    </row>
    <row r="41" spans="2:10" ht="30.75" customHeight="1">
      <c r="B41" s="734"/>
      <c r="C41" s="355"/>
      <c r="D41" s="356"/>
      <c r="E41" s="362"/>
      <c r="F41" s="363"/>
      <c r="G41" s="368"/>
      <c r="H41" s="114"/>
      <c r="I41" s="114"/>
      <c r="J41" s="114"/>
    </row>
    <row r="42" spans="2:10" ht="30.75" customHeight="1">
      <c r="B42" s="734"/>
      <c r="C42" s="355"/>
      <c r="D42" s="356"/>
      <c r="E42" s="362"/>
      <c r="F42" s="363"/>
      <c r="G42" s="368"/>
      <c r="H42" s="114"/>
      <c r="I42" s="114"/>
      <c r="J42" s="114"/>
    </row>
    <row r="43" spans="2:10" ht="30.75" customHeight="1">
      <c r="B43" s="734"/>
      <c r="C43" s="355"/>
      <c r="D43" s="356"/>
      <c r="E43" s="362"/>
      <c r="F43" s="363"/>
      <c r="G43" s="368"/>
      <c r="H43" s="114"/>
      <c r="I43" s="114"/>
      <c r="J43" s="114"/>
    </row>
    <row r="44" spans="2:10" ht="30.75" customHeight="1">
      <c r="B44" s="734"/>
      <c r="C44" s="355"/>
      <c r="D44" s="356"/>
      <c r="E44" s="362"/>
      <c r="F44" s="363"/>
      <c r="G44" s="368"/>
      <c r="H44" s="114"/>
      <c r="I44" s="114"/>
      <c r="J44" s="114"/>
    </row>
    <row r="45" spans="2:10" ht="30.75" customHeight="1">
      <c r="B45" s="734"/>
      <c r="C45" s="355"/>
      <c r="D45" s="356"/>
      <c r="E45" s="362"/>
      <c r="F45" s="363"/>
      <c r="G45" s="368"/>
      <c r="H45" s="114"/>
      <c r="I45" s="114"/>
      <c r="J45" s="114"/>
    </row>
    <row r="46" spans="2:10" ht="30.75" customHeight="1">
      <c r="B46" s="734"/>
      <c r="C46" s="355"/>
      <c r="D46" s="356"/>
      <c r="E46" s="362"/>
      <c r="F46" s="363"/>
      <c r="G46" s="368"/>
      <c r="H46" s="114"/>
      <c r="I46" s="114"/>
      <c r="J46" s="114"/>
    </row>
    <row r="47" spans="2:10" ht="30.75" customHeight="1">
      <c r="B47" s="734"/>
      <c r="C47" s="355"/>
      <c r="D47" s="356"/>
      <c r="E47" s="362"/>
      <c r="F47" s="363"/>
      <c r="G47" s="368"/>
      <c r="H47" s="114"/>
      <c r="I47" s="114"/>
      <c r="J47" s="114"/>
    </row>
    <row r="48" spans="2:10" ht="30.75" customHeight="1">
      <c r="B48" s="734"/>
      <c r="C48" s="355"/>
      <c r="D48" s="356"/>
      <c r="E48" s="362"/>
      <c r="F48" s="363"/>
      <c r="G48" s="368"/>
      <c r="H48" s="114"/>
      <c r="I48" s="114"/>
      <c r="J48" s="114"/>
    </row>
    <row r="49" spans="1:10" ht="30.75" customHeight="1">
      <c r="B49" s="734"/>
      <c r="C49" s="355"/>
      <c r="D49" s="356"/>
      <c r="E49" s="362"/>
      <c r="F49" s="363"/>
      <c r="G49" s="368"/>
      <c r="H49" s="114"/>
      <c r="I49" s="114"/>
      <c r="J49" s="114"/>
    </row>
    <row r="50" spans="1:10" ht="30.75" customHeight="1">
      <c r="B50" s="734"/>
      <c r="C50" s="355"/>
      <c r="D50" s="356"/>
      <c r="E50" s="356"/>
      <c r="F50" s="357"/>
      <c r="G50" s="369"/>
      <c r="H50" s="114"/>
      <c r="I50" s="114"/>
      <c r="J50" s="114"/>
    </row>
    <row r="51" spans="1:10" ht="32.25" customHeight="1">
      <c r="B51" s="734"/>
      <c r="C51" s="374"/>
      <c r="D51" s="356"/>
      <c r="E51" s="356"/>
      <c r="F51" s="369"/>
      <c r="G51" s="369"/>
    </row>
    <row r="52" spans="1:10" ht="36.75" customHeight="1">
      <c r="B52" s="734"/>
      <c r="C52" s="374"/>
      <c r="D52" s="356"/>
      <c r="E52" s="356"/>
      <c r="F52" s="369"/>
      <c r="G52" s="372"/>
    </row>
    <row r="53" spans="1:10" ht="30" customHeight="1">
      <c r="B53" s="734"/>
      <c r="C53" s="374"/>
      <c r="D53" s="356"/>
      <c r="E53" s="356"/>
      <c r="F53" s="358"/>
      <c r="G53" s="373"/>
    </row>
    <row r="54" spans="1:10" ht="30" customHeight="1">
      <c r="B54" s="367"/>
      <c r="C54" s="374"/>
      <c r="D54" s="356"/>
      <c r="E54" s="356"/>
      <c r="F54" s="358"/>
      <c r="G54" s="373"/>
    </row>
    <row r="55" spans="1:10" ht="30" customHeight="1">
      <c r="B55" s="367"/>
      <c r="C55" s="355"/>
      <c r="D55" s="356"/>
      <c r="E55" s="356"/>
      <c r="F55" s="366"/>
      <c r="G55" s="366"/>
    </row>
    <row r="56" spans="1:10" ht="31.5" customHeight="1">
      <c r="B56" s="370" t="s">
        <v>761</v>
      </c>
      <c r="C56" s="355"/>
      <c r="D56" s="356"/>
      <c r="E56" s="356"/>
      <c r="F56" s="366"/>
      <c r="G56" s="366"/>
    </row>
    <row r="57" spans="1:10" ht="31.5" customHeight="1">
      <c r="B57" s="371"/>
      <c r="C57" s="355"/>
      <c r="D57" s="356"/>
      <c r="E57" s="356"/>
      <c r="F57" s="366"/>
      <c r="G57" s="366"/>
    </row>
    <row r="58" spans="1:10" ht="31.5" customHeight="1">
      <c r="B58" s="371"/>
      <c r="C58" s="355"/>
      <c r="D58" s="356"/>
      <c r="E58" s="356"/>
      <c r="F58" s="366"/>
      <c r="G58" s="366"/>
    </row>
    <row r="59" spans="1:10" ht="31.5" customHeight="1">
      <c r="B59" s="371"/>
      <c r="C59" s="355"/>
      <c r="D59" s="356"/>
      <c r="E59" s="356"/>
      <c r="F59" s="366"/>
      <c r="G59" s="366"/>
    </row>
    <row r="60" spans="1:10" ht="31.5" customHeight="1">
      <c r="B60" s="371"/>
      <c r="C60" s="355"/>
      <c r="D60" s="356"/>
      <c r="E60" s="356"/>
      <c r="F60" s="356"/>
      <c r="G60" s="366"/>
    </row>
    <row r="61" spans="1:10" ht="31.5" customHeight="1">
      <c r="B61" s="371"/>
      <c r="C61" s="355"/>
      <c r="D61" s="356"/>
      <c r="E61" s="356"/>
      <c r="F61" s="356"/>
      <c r="G61" s="366"/>
    </row>
    <row r="62" spans="1:10" ht="31.5" customHeight="1">
      <c r="B62" s="371"/>
      <c r="C62" s="355"/>
      <c r="D62" s="356"/>
      <c r="E62" s="356"/>
      <c r="F62" s="356"/>
      <c r="G62" s="366"/>
    </row>
    <row r="63" spans="1:10" ht="31.5" customHeight="1">
      <c r="B63" s="371"/>
      <c r="C63" s="355"/>
      <c r="D63" s="356"/>
      <c r="E63" s="356"/>
      <c r="F63" s="356"/>
      <c r="G63" s="356"/>
    </row>
    <row r="64" spans="1:10" ht="31.5" customHeight="1">
      <c r="B64" s="371"/>
      <c r="C64" s="355"/>
      <c r="D64" s="356"/>
      <c r="E64" s="356"/>
      <c r="F64" s="356"/>
      <c r="G64" s="366"/>
    </row>
    <row r="65" spans="2:7" ht="32.25" customHeight="1">
      <c r="B65" s="371"/>
      <c r="C65" s="355"/>
      <c r="D65" s="356"/>
      <c r="E65" s="356"/>
      <c r="F65" s="356"/>
      <c r="G65" s="356"/>
    </row>
    <row r="66" spans="2:7" ht="32.25" customHeight="1">
      <c r="B66" s="371"/>
      <c r="C66" s="355"/>
      <c r="D66" s="356"/>
      <c r="E66" s="356"/>
      <c r="F66" s="356"/>
      <c r="G66" s="356"/>
    </row>
    <row r="67" spans="2:7" ht="27" customHeight="1">
      <c r="B67" s="371"/>
      <c r="C67" s="374"/>
      <c r="D67" s="362"/>
      <c r="E67" s="362"/>
      <c r="F67" s="362"/>
      <c r="G67" s="376"/>
    </row>
    <row r="68" spans="2:7" ht="36" customHeight="1">
      <c r="B68" s="371"/>
      <c r="C68" s="127"/>
      <c r="D68" s="126"/>
      <c r="E68" s="126"/>
      <c r="F68" s="126"/>
      <c r="G68" s="126"/>
    </row>
    <row r="69" spans="2:7" ht="20.25">
      <c r="B69" s="126"/>
      <c r="C69" s="22"/>
      <c r="D69" s="338"/>
      <c r="F69" s="114"/>
      <c r="G69" s="114"/>
    </row>
    <row r="70" spans="2:7" ht="23.25">
      <c r="B70" s="312"/>
      <c r="C70" s="127"/>
      <c r="D70" s="126"/>
      <c r="E70" s="109"/>
      <c r="F70" s="126"/>
      <c r="G70" s="126"/>
    </row>
    <row r="71" spans="2:7" ht="20.25">
      <c r="B71" s="126"/>
      <c r="C71" s="127"/>
      <c r="D71" s="126"/>
      <c r="E71" s="126"/>
      <c r="F71" s="126"/>
      <c r="G71" s="126"/>
    </row>
    <row r="72" spans="2:7" ht="20.25">
      <c r="B72" s="126"/>
    </row>
  </sheetData>
  <mergeCells count="4">
    <mergeCell ref="B7:G7"/>
    <mergeCell ref="B14:B20"/>
    <mergeCell ref="B40:B53"/>
    <mergeCell ref="B22:B25"/>
  </mergeCells>
  <printOptions horizontalCentered="1"/>
  <pageMargins left="0.43307086614173201" right="0.43307086614173201" top="0.74803149606299202" bottom="0.74803149606299202" header="0.31496062992126" footer="0.31496062992126"/>
  <pageSetup scale="40" orientation="portrait"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sheetPr codeName="Sheet14"/>
  <dimension ref="A1:N69"/>
  <sheetViews>
    <sheetView topLeftCell="A28" zoomScale="75" zoomScaleNormal="75" workbookViewId="0">
      <selection activeCell="D51" sqref="D51"/>
    </sheetView>
  </sheetViews>
  <sheetFormatPr defaultRowHeight="12.75"/>
  <cols>
    <col min="1" max="1" width="6.5703125" customWidth="1"/>
    <col min="2" max="2" width="54.140625" customWidth="1"/>
    <col min="3" max="3" width="12.85546875" customWidth="1"/>
    <col min="4" max="4" width="13.42578125" customWidth="1"/>
    <col min="5" max="5" width="13.7109375" customWidth="1"/>
    <col min="6" max="7" width="12.140625" customWidth="1"/>
    <col min="8" max="8" width="12" customWidth="1"/>
    <col min="9" max="9" width="14.7109375" customWidth="1"/>
    <col min="10" max="10" width="12.140625" customWidth="1"/>
    <col min="11" max="11" width="13" customWidth="1"/>
    <col min="12" max="12" width="12.28515625" customWidth="1"/>
    <col min="13" max="16" width="13.7109375" customWidth="1"/>
  </cols>
  <sheetData>
    <row r="1" spans="1:14" s="273" customFormat="1" ht="15">
      <c r="L1" s="287" t="s">
        <v>640</v>
      </c>
    </row>
    <row r="2" spans="1:14" s="273" customFormat="1" ht="15.75" customHeight="1">
      <c r="A2" s="740" t="s">
        <v>650</v>
      </c>
      <c r="B2" s="740"/>
      <c r="C2" s="740"/>
      <c r="D2" s="740"/>
      <c r="E2" s="740"/>
      <c r="F2" s="740"/>
      <c r="G2" s="740"/>
      <c r="H2" s="740"/>
      <c r="I2" s="740"/>
      <c r="J2" s="740"/>
      <c r="K2" s="740"/>
      <c r="L2" s="740"/>
    </row>
    <row r="3" spans="1:14" s="273" customFormat="1" ht="15"/>
    <row r="4" spans="1:14" s="273" customFormat="1" ht="15.75" thickBot="1">
      <c r="A4" s="277"/>
      <c r="B4" s="277"/>
      <c r="C4" s="277"/>
      <c r="D4" s="277"/>
      <c r="E4" s="277"/>
      <c r="F4" s="277"/>
      <c r="G4" s="288" t="s">
        <v>754</v>
      </c>
    </row>
    <row r="5" spans="1:14" s="273" customFormat="1" ht="90.75" customHeight="1" thickBot="1">
      <c r="A5" s="284" t="s">
        <v>619</v>
      </c>
      <c r="B5" s="283" t="s">
        <v>740</v>
      </c>
      <c r="C5" s="281" t="s">
        <v>752</v>
      </c>
      <c r="D5" s="281" t="s">
        <v>741</v>
      </c>
      <c r="E5" s="281" t="s">
        <v>742</v>
      </c>
      <c r="F5" s="281" t="s">
        <v>743</v>
      </c>
      <c r="G5" s="283" t="s">
        <v>745</v>
      </c>
      <c r="I5" s="274"/>
      <c r="J5" s="274"/>
    </row>
    <row r="6" spans="1:14" s="273" customFormat="1" ht="60">
      <c r="A6" s="285">
        <v>1</v>
      </c>
      <c r="B6" s="566" t="s">
        <v>765</v>
      </c>
      <c r="C6" s="558" t="s">
        <v>840</v>
      </c>
      <c r="D6" s="557">
        <v>2019</v>
      </c>
      <c r="E6" s="557">
        <v>2019</v>
      </c>
      <c r="F6" s="289"/>
      <c r="G6" s="290"/>
      <c r="H6" s="275"/>
      <c r="I6" s="275"/>
      <c r="J6" s="275"/>
    </row>
    <row r="7" spans="1:14" s="273" customFormat="1" ht="60" customHeight="1">
      <c r="A7" s="286">
        <v>2</v>
      </c>
      <c r="B7" s="565" t="s">
        <v>766</v>
      </c>
      <c r="C7" s="558" t="s">
        <v>840</v>
      </c>
      <c r="D7" s="557">
        <v>2019</v>
      </c>
      <c r="E7" s="557">
        <v>2019</v>
      </c>
      <c r="F7" s="555"/>
      <c r="G7" s="556"/>
      <c r="H7" s="275"/>
      <c r="I7" s="275"/>
      <c r="J7" s="275"/>
    </row>
    <row r="8" spans="1:14" s="273" customFormat="1" ht="15">
      <c r="A8" s="286">
        <v>3</v>
      </c>
      <c r="B8" s="280"/>
      <c r="C8" s="282"/>
      <c r="D8" s="291"/>
      <c r="E8" s="291"/>
      <c r="F8" s="291"/>
      <c r="G8" s="292"/>
      <c r="H8" s="275"/>
      <c r="I8" s="275"/>
      <c r="J8" s="275"/>
    </row>
    <row r="9" spans="1:14" s="273" customFormat="1" ht="15.75" thickBot="1">
      <c r="A9" s="286">
        <v>4</v>
      </c>
      <c r="B9" s="280"/>
      <c r="C9" s="559"/>
      <c r="D9" s="560"/>
      <c r="E9" s="560"/>
      <c r="F9" s="560"/>
      <c r="G9" s="543"/>
      <c r="H9" s="275"/>
      <c r="I9" s="275"/>
      <c r="J9" s="275"/>
    </row>
    <row r="10" spans="1:14" s="273" customFormat="1" ht="15.75" thickBot="1">
      <c r="A10" s="753"/>
      <c r="B10" s="754"/>
      <c r="C10" s="561"/>
      <c r="D10" s="561"/>
      <c r="E10" s="562"/>
      <c r="F10" s="563"/>
      <c r="G10" s="564"/>
      <c r="H10" s="276"/>
      <c r="I10" s="276"/>
      <c r="J10" s="276"/>
      <c r="N10" s="498"/>
    </row>
    <row r="11" spans="1:14" s="273" customFormat="1" ht="15">
      <c r="A11" s="275"/>
      <c r="B11" s="294"/>
      <c r="C11" s="296"/>
      <c r="D11" s="296"/>
      <c r="E11" s="297"/>
      <c r="F11" s="298"/>
      <c r="G11" s="297"/>
      <c r="H11" s="276"/>
      <c r="I11" s="276"/>
      <c r="J11" s="276"/>
      <c r="N11" s="499"/>
    </row>
    <row r="12" spans="1:14" s="273" customFormat="1" ht="15.75">
      <c r="A12" s="295" t="s">
        <v>753</v>
      </c>
      <c r="B12" s="275"/>
      <c r="C12" s="296"/>
      <c r="D12" s="296"/>
      <c r="E12" s="297"/>
      <c r="F12" s="297"/>
      <c r="G12" s="297"/>
      <c r="H12" s="276"/>
      <c r="I12" s="276"/>
      <c r="J12" s="276"/>
      <c r="N12" s="499"/>
    </row>
    <row r="13" spans="1:14" s="273" customFormat="1" ht="15.75" thickBot="1">
      <c r="A13" s="277"/>
      <c r="B13" s="277"/>
      <c r="C13" s="277"/>
      <c r="D13" s="277"/>
      <c r="E13" s="277"/>
      <c r="F13" s="277"/>
      <c r="G13" s="277"/>
      <c r="H13" s="277"/>
      <c r="L13" s="288" t="s">
        <v>754</v>
      </c>
      <c r="N13" s="500"/>
    </row>
    <row r="14" spans="1:14" s="273" customFormat="1" ht="15">
      <c r="A14" s="749" t="s">
        <v>619</v>
      </c>
      <c r="B14" s="751" t="s">
        <v>740</v>
      </c>
      <c r="C14" s="741" t="s">
        <v>746</v>
      </c>
      <c r="D14" s="742"/>
      <c r="E14" s="743" t="s">
        <v>784</v>
      </c>
      <c r="F14" s="744"/>
      <c r="G14" s="745" t="s">
        <v>785</v>
      </c>
      <c r="H14" s="745"/>
      <c r="I14" s="746" t="s">
        <v>786</v>
      </c>
      <c r="J14" s="747"/>
      <c r="K14" s="748" t="s">
        <v>787</v>
      </c>
      <c r="L14" s="747"/>
      <c r="N14" s="498"/>
    </row>
    <row r="15" spans="1:14" s="273" customFormat="1" ht="22.5" customHeight="1" thickBot="1">
      <c r="A15" s="750"/>
      <c r="B15" s="752"/>
      <c r="C15" s="279" t="s">
        <v>748</v>
      </c>
      <c r="D15" s="278" t="s">
        <v>747</v>
      </c>
      <c r="E15" s="279" t="s">
        <v>748</v>
      </c>
      <c r="F15" s="278" t="s">
        <v>747</v>
      </c>
      <c r="G15" s="279" t="s">
        <v>748</v>
      </c>
      <c r="H15" s="278" t="s">
        <v>747</v>
      </c>
      <c r="I15" s="279" t="s">
        <v>748</v>
      </c>
      <c r="J15" s="278" t="s">
        <v>747</v>
      </c>
      <c r="K15" s="279" t="s">
        <v>748</v>
      </c>
      <c r="L15" s="278" t="s">
        <v>747</v>
      </c>
      <c r="N15" s="297"/>
    </row>
    <row r="16" spans="1:14" s="273" customFormat="1" ht="15">
      <c r="A16" s="286">
        <v>1</v>
      </c>
      <c r="B16" s="567" t="s">
        <v>821</v>
      </c>
      <c r="C16" s="553">
        <f t="shared" ref="C16:C32" si="0">+E16+G16+I16+K16</f>
        <v>600</v>
      </c>
      <c r="D16" s="548">
        <f t="shared" ref="D16:D32" si="1">+F16+H16+J16+L16</f>
        <v>586</v>
      </c>
      <c r="E16" s="291"/>
      <c r="F16" s="291"/>
      <c r="G16" s="548">
        <v>600</v>
      </c>
      <c r="H16" s="548">
        <v>586</v>
      </c>
      <c r="I16" s="291"/>
      <c r="J16" s="291"/>
      <c r="K16" s="548"/>
      <c r="L16" s="292"/>
      <c r="N16" s="297"/>
    </row>
    <row r="17" spans="1:14" s="273" customFormat="1" ht="30">
      <c r="A17" s="286">
        <v>2</v>
      </c>
      <c r="B17" s="567" t="s">
        <v>826</v>
      </c>
      <c r="C17" s="553">
        <f t="shared" si="0"/>
        <v>130</v>
      </c>
      <c r="D17" s="548">
        <f t="shared" si="1"/>
        <v>47</v>
      </c>
      <c r="E17" s="291"/>
      <c r="F17" s="291"/>
      <c r="G17" s="551">
        <v>130</v>
      </c>
      <c r="H17" s="551">
        <v>47</v>
      </c>
      <c r="I17" s="291"/>
      <c r="J17" s="291"/>
      <c r="K17" s="548"/>
      <c r="L17" s="292"/>
      <c r="N17" s="297"/>
    </row>
    <row r="18" spans="1:14" s="273" customFormat="1" ht="30">
      <c r="A18" s="286">
        <v>3</v>
      </c>
      <c r="B18" s="567" t="s">
        <v>827</v>
      </c>
      <c r="C18" s="553">
        <f t="shared" si="0"/>
        <v>2040</v>
      </c>
      <c r="D18" s="548">
        <f t="shared" si="1"/>
        <v>1952</v>
      </c>
      <c r="E18" s="291"/>
      <c r="F18" s="291"/>
      <c r="G18" s="291"/>
      <c r="H18" s="552"/>
      <c r="I18" s="548">
        <v>2040</v>
      </c>
      <c r="J18" s="548">
        <v>1952</v>
      </c>
      <c r="K18" s="548"/>
      <c r="L18" s="292"/>
      <c r="N18" s="499"/>
    </row>
    <row r="19" spans="1:14" s="273" customFormat="1" ht="15">
      <c r="A19" s="286">
        <v>4</v>
      </c>
      <c r="B19" s="567" t="s">
        <v>828</v>
      </c>
      <c r="C19" s="553">
        <f t="shared" si="0"/>
        <v>8100</v>
      </c>
      <c r="D19" s="548">
        <f t="shared" si="1"/>
        <v>7727</v>
      </c>
      <c r="E19" s="291"/>
      <c r="F19" s="291"/>
      <c r="G19" s="291"/>
      <c r="H19" s="552"/>
      <c r="I19" s="548">
        <v>8100</v>
      </c>
      <c r="J19" s="548">
        <v>7727</v>
      </c>
      <c r="K19" s="548"/>
      <c r="L19" s="292"/>
      <c r="N19" s="499"/>
    </row>
    <row r="20" spans="1:14" s="273" customFormat="1" ht="15">
      <c r="A20" s="286">
        <v>5</v>
      </c>
      <c r="B20" s="567" t="s">
        <v>829</v>
      </c>
      <c r="C20" s="553">
        <f t="shared" si="0"/>
        <v>1900</v>
      </c>
      <c r="D20" s="548">
        <f t="shared" si="1"/>
        <v>1789</v>
      </c>
      <c r="E20" s="291"/>
      <c r="F20" s="291"/>
      <c r="G20" s="291"/>
      <c r="H20" s="552"/>
      <c r="I20" s="548">
        <v>1900</v>
      </c>
      <c r="J20" s="548">
        <v>1789</v>
      </c>
      <c r="K20" s="548"/>
      <c r="L20" s="292"/>
      <c r="N20" s="297"/>
    </row>
    <row r="21" spans="1:14" s="273" customFormat="1" ht="15">
      <c r="A21" s="286">
        <v>6</v>
      </c>
      <c r="B21" s="567" t="s">
        <v>830</v>
      </c>
      <c r="C21" s="553">
        <f t="shared" si="0"/>
        <v>2000</v>
      </c>
      <c r="D21" s="548">
        <f t="shared" si="1"/>
        <v>1775</v>
      </c>
      <c r="E21" s="291"/>
      <c r="F21" s="291"/>
      <c r="G21" s="291"/>
      <c r="H21" s="552"/>
      <c r="I21" s="548">
        <v>2000</v>
      </c>
      <c r="J21" s="548">
        <v>1775</v>
      </c>
      <c r="K21" s="548"/>
      <c r="L21" s="292"/>
      <c r="N21" s="499"/>
    </row>
    <row r="22" spans="1:14" s="273" customFormat="1" ht="15">
      <c r="A22" s="286">
        <v>7</v>
      </c>
      <c r="B22" s="567" t="s">
        <v>831</v>
      </c>
      <c r="C22" s="553">
        <f t="shared" si="0"/>
        <v>800</v>
      </c>
      <c r="D22" s="548">
        <f t="shared" si="1"/>
        <v>600</v>
      </c>
      <c r="E22" s="291"/>
      <c r="F22" s="291"/>
      <c r="G22" s="291"/>
      <c r="H22" s="552"/>
      <c r="I22" s="548">
        <v>800</v>
      </c>
      <c r="J22" s="548">
        <v>600</v>
      </c>
      <c r="K22" s="548"/>
      <c r="L22" s="292"/>
      <c r="N22" s="499"/>
    </row>
    <row r="23" spans="1:14" s="273" customFormat="1" ht="30">
      <c r="A23" s="286">
        <v>8</v>
      </c>
      <c r="B23" s="567" t="s">
        <v>838</v>
      </c>
      <c r="C23" s="553">
        <f t="shared" si="0"/>
        <v>3490</v>
      </c>
      <c r="D23" s="548">
        <f t="shared" si="1"/>
        <v>3098</v>
      </c>
      <c r="E23" s="291"/>
      <c r="F23" s="291"/>
      <c r="G23" s="291"/>
      <c r="H23" s="552"/>
      <c r="I23" s="553">
        <v>3490</v>
      </c>
      <c r="J23" s="548">
        <v>3098</v>
      </c>
      <c r="K23" s="548"/>
      <c r="L23" s="292"/>
      <c r="N23" s="499"/>
    </row>
    <row r="24" spans="1:14" s="273" customFormat="1" ht="15">
      <c r="A24" s="286">
        <v>9</v>
      </c>
      <c r="B24" s="567" t="s">
        <v>837</v>
      </c>
      <c r="C24" s="553">
        <f t="shared" si="0"/>
        <v>8340</v>
      </c>
      <c r="D24" s="548">
        <f t="shared" si="1"/>
        <v>7442</v>
      </c>
      <c r="E24" s="291"/>
      <c r="F24" s="291"/>
      <c r="G24" s="291"/>
      <c r="H24" s="552"/>
      <c r="I24" s="553">
        <v>8340</v>
      </c>
      <c r="J24" s="548">
        <v>7442</v>
      </c>
      <c r="K24" s="548"/>
      <c r="L24" s="292"/>
      <c r="N24" s="499"/>
    </row>
    <row r="25" spans="1:14" s="273" customFormat="1" ht="15">
      <c r="A25" s="286">
        <v>10</v>
      </c>
      <c r="B25" s="567" t="s">
        <v>836</v>
      </c>
      <c r="C25" s="553">
        <f t="shared" si="0"/>
        <v>12100</v>
      </c>
      <c r="D25" s="548">
        <f t="shared" si="1"/>
        <v>10991</v>
      </c>
      <c r="E25" s="291"/>
      <c r="F25" s="291"/>
      <c r="G25" s="291"/>
      <c r="H25" s="552"/>
      <c r="I25" s="553">
        <v>12100</v>
      </c>
      <c r="J25" s="548">
        <v>10991</v>
      </c>
      <c r="K25" s="548"/>
      <c r="L25" s="292"/>
      <c r="N25" s="499"/>
    </row>
    <row r="26" spans="1:14" s="273" customFormat="1" ht="15">
      <c r="A26" s="286">
        <v>11</v>
      </c>
      <c r="B26" s="567" t="s">
        <v>835</v>
      </c>
      <c r="C26" s="553">
        <f t="shared" si="0"/>
        <v>14300</v>
      </c>
      <c r="D26" s="548">
        <f t="shared" si="1"/>
        <v>14243</v>
      </c>
      <c r="E26" s="291"/>
      <c r="F26" s="291"/>
      <c r="G26" s="291"/>
      <c r="H26" s="552"/>
      <c r="I26" s="553">
        <v>14300</v>
      </c>
      <c r="J26" s="548">
        <v>14243</v>
      </c>
      <c r="K26" s="548"/>
      <c r="L26" s="292"/>
      <c r="N26" s="499"/>
    </row>
    <row r="27" spans="1:14" s="273" customFormat="1" ht="15">
      <c r="A27" s="286">
        <v>12</v>
      </c>
      <c r="B27" s="567" t="s">
        <v>834</v>
      </c>
      <c r="C27" s="553">
        <f t="shared" si="0"/>
        <v>5080</v>
      </c>
      <c r="D27" s="548">
        <f t="shared" si="1"/>
        <v>4987</v>
      </c>
      <c r="E27" s="291"/>
      <c r="F27" s="291"/>
      <c r="G27" s="291"/>
      <c r="H27" s="552"/>
      <c r="I27" s="553">
        <v>5080</v>
      </c>
      <c r="J27" s="548">
        <v>4987</v>
      </c>
      <c r="K27" s="548"/>
      <c r="L27" s="292"/>
      <c r="N27" s="499"/>
    </row>
    <row r="28" spans="1:14" s="273" customFormat="1" ht="15">
      <c r="A28" s="286">
        <v>13</v>
      </c>
      <c r="B28" s="567" t="s">
        <v>833</v>
      </c>
      <c r="C28" s="553">
        <f t="shared" si="0"/>
        <v>1600</v>
      </c>
      <c r="D28" s="548">
        <f t="shared" si="1"/>
        <v>1548</v>
      </c>
      <c r="E28" s="291"/>
      <c r="F28" s="291"/>
      <c r="G28" s="291"/>
      <c r="H28" s="552"/>
      <c r="I28" s="553">
        <v>1600</v>
      </c>
      <c r="J28" s="548">
        <f>870+678</f>
        <v>1548</v>
      </c>
      <c r="K28" s="548"/>
      <c r="L28" s="554"/>
      <c r="N28" s="499"/>
    </row>
    <row r="29" spans="1:14" s="273" customFormat="1" ht="30">
      <c r="A29" s="286">
        <v>14</v>
      </c>
      <c r="B29" s="567" t="s">
        <v>832</v>
      </c>
      <c r="C29" s="553">
        <f t="shared" si="0"/>
        <v>4750</v>
      </c>
      <c r="D29" s="548">
        <f t="shared" si="1"/>
        <v>3869</v>
      </c>
      <c r="E29" s="291"/>
      <c r="F29" s="291"/>
      <c r="G29" s="291"/>
      <c r="H29" s="552"/>
      <c r="I29" s="548">
        <v>4750</v>
      </c>
      <c r="J29" s="548">
        <v>3869</v>
      </c>
      <c r="K29" s="548"/>
      <c r="L29" s="292"/>
      <c r="N29" s="499"/>
    </row>
    <row r="30" spans="1:14" s="273" customFormat="1" ht="45">
      <c r="A30" s="286">
        <v>15</v>
      </c>
      <c r="B30" s="567" t="s">
        <v>839</v>
      </c>
      <c r="C30" s="553">
        <f t="shared" si="0"/>
        <v>6050</v>
      </c>
      <c r="D30" s="548">
        <f t="shared" si="1"/>
        <v>6050</v>
      </c>
      <c r="E30" s="291"/>
      <c r="F30" s="291"/>
      <c r="G30" s="291"/>
      <c r="H30" s="552"/>
      <c r="I30" s="548">
        <v>6050</v>
      </c>
      <c r="J30" s="548">
        <v>6050</v>
      </c>
      <c r="K30" s="548"/>
      <c r="L30" s="292"/>
      <c r="N30" s="499"/>
    </row>
    <row r="31" spans="1:14" s="273" customFormat="1" ht="30">
      <c r="A31" s="286">
        <v>16</v>
      </c>
      <c r="B31" s="567" t="s">
        <v>841</v>
      </c>
      <c r="C31" s="553">
        <f t="shared" si="0"/>
        <v>1400</v>
      </c>
      <c r="D31" s="548">
        <f t="shared" si="1"/>
        <v>1318</v>
      </c>
      <c r="E31" s="291"/>
      <c r="F31" s="291"/>
      <c r="G31" s="291"/>
      <c r="H31" s="552"/>
      <c r="I31" s="548">
        <v>1400</v>
      </c>
      <c r="J31" s="548">
        <v>1318</v>
      </c>
      <c r="K31" s="548"/>
      <c r="L31" s="292"/>
      <c r="N31" s="499"/>
    </row>
    <row r="32" spans="1:14" s="273" customFormat="1" ht="15">
      <c r="A32" s="286">
        <v>17</v>
      </c>
      <c r="B32" s="567" t="s">
        <v>814</v>
      </c>
      <c r="C32" s="553">
        <f t="shared" si="0"/>
        <v>150</v>
      </c>
      <c r="D32" s="548">
        <f t="shared" si="1"/>
        <v>0</v>
      </c>
      <c r="E32" s="291"/>
      <c r="F32" s="291"/>
      <c r="G32" s="291"/>
      <c r="H32" s="552"/>
      <c r="I32" s="291"/>
      <c r="J32" s="291"/>
      <c r="K32" s="548">
        <v>150</v>
      </c>
      <c r="L32" s="292"/>
      <c r="N32" s="297"/>
    </row>
    <row r="33" spans="1:14" s="273" customFormat="1" ht="15">
      <c r="A33" s="286">
        <v>18</v>
      </c>
      <c r="B33" s="567" t="s">
        <v>799</v>
      </c>
      <c r="C33" s="553">
        <f t="shared" ref="C33:C50" si="2">+E33+G33+I33+K33</f>
        <v>350</v>
      </c>
      <c r="D33" s="548">
        <f t="shared" ref="D33:D50" si="3">+F33+H33+J33+L33</f>
        <v>0</v>
      </c>
      <c r="E33" s="291"/>
      <c r="F33" s="291"/>
      <c r="G33" s="291"/>
      <c r="H33" s="552"/>
      <c r="I33" s="291"/>
      <c r="J33" s="291"/>
      <c r="K33" s="548">
        <v>350</v>
      </c>
      <c r="L33" s="292"/>
      <c r="N33" s="297"/>
    </row>
    <row r="34" spans="1:14" s="273" customFormat="1" ht="15">
      <c r="A34" s="286">
        <v>19</v>
      </c>
      <c r="B34" s="567" t="s">
        <v>800</v>
      </c>
      <c r="C34" s="553">
        <f t="shared" si="2"/>
        <v>400</v>
      </c>
      <c r="D34" s="548">
        <f t="shared" si="3"/>
        <v>0</v>
      </c>
      <c r="E34" s="291"/>
      <c r="F34" s="291"/>
      <c r="G34" s="291"/>
      <c r="H34" s="552"/>
      <c r="I34" s="291"/>
      <c r="J34" s="291"/>
      <c r="K34" s="548">
        <v>400</v>
      </c>
      <c r="L34" s="292"/>
      <c r="N34" s="297"/>
    </row>
    <row r="35" spans="1:14" s="273" customFormat="1" ht="30">
      <c r="A35" s="286">
        <v>20</v>
      </c>
      <c r="B35" s="567" t="s">
        <v>815</v>
      </c>
      <c r="C35" s="553">
        <f t="shared" si="2"/>
        <v>240</v>
      </c>
      <c r="D35" s="548">
        <f t="shared" si="3"/>
        <v>129</v>
      </c>
      <c r="E35" s="291"/>
      <c r="F35" s="291"/>
      <c r="G35" s="291"/>
      <c r="H35" s="552"/>
      <c r="I35" s="291"/>
      <c r="J35" s="291"/>
      <c r="K35" s="548">
        <v>240</v>
      </c>
      <c r="L35" s="292">
        <v>129</v>
      </c>
      <c r="N35" s="297"/>
    </row>
    <row r="36" spans="1:14" s="273" customFormat="1" ht="30">
      <c r="A36" s="286">
        <v>21</v>
      </c>
      <c r="B36" s="567" t="s">
        <v>816</v>
      </c>
      <c r="C36" s="553">
        <f t="shared" si="2"/>
        <v>164</v>
      </c>
      <c r="D36" s="548">
        <f t="shared" si="3"/>
        <v>0</v>
      </c>
      <c r="E36" s="291"/>
      <c r="F36" s="291"/>
      <c r="G36" s="291"/>
      <c r="H36" s="552"/>
      <c r="I36" s="291"/>
      <c r="J36" s="291"/>
      <c r="K36" s="548">
        <v>164</v>
      </c>
      <c r="L36" s="292"/>
      <c r="N36" s="297"/>
    </row>
    <row r="37" spans="1:14" s="273" customFormat="1" ht="15">
      <c r="A37" s="286">
        <v>22</v>
      </c>
      <c r="B37" s="567" t="s">
        <v>817</v>
      </c>
      <c r="C37" s="553">
        <f t="shared" si="2"/>
        <v>400</v>
      </c>
      <c r="D37" s="548">
        <f t="shared" si="3"/>
        <v>0</v>
      </c>
      <c r="E37" s="291"/>
      <c r="F37" s="291"/>
      <c r="G37" s="291"/>
      <c r="H37" s="552"/>
      <c r="I37" s="291"/>
      <c r="J37" s="291"/>
      <c r="K37" s="548">
        <v>400</v>
      </c>
      <c r="L37" s="292"/>
      <c r="N37" s="297"/>
    </row>
    <row r="38" spans="1:14" s="273" customFormat="1" ht="30">
      <c r="A38" s="286">
        <v>23</v>
      </c>
      <c r="B38" s="567" t="s">
        <v>818</v>
      </c>
      <c r="C38" s="553">
        <f t="shared" si="2"/>
        <v>1500</v>
      </c>
      <c r="D38" s="548">
        <f t="shared" si="3"/>
        <v>0</v>
      </c>
      <c r="E38" s="291"/>
      <c r="F38" s="291"/>
      <c r="G38" s="291"/>
      <c r="H38" s="552"/>
      <c r="I38" s="291"/>
      <c r="J38" s="291"/>
      <c r="K38" s="548">
        <v>1500</v>
      </c>
      <c r="L38" s="292"/>
      <c r="N38" s="297"/>
    </row>
    <row r="39" spans="1:14" s="273" customFormat="1" ht="15">
      <c r="A39" s="286">
        <v>24</v>
      </c>
      <c r="B39" s="567" t="s">
        <v>819</v>
      </c>
      <c r="C39" s="553">
        <f t="shared" si="2"/>
        <v>1150</v>
      </c>
      <c r="D39" s="548">
        <f t="shared" si="3"/>
        <v>0</v>
      </c>
      <c r="E39" s="291"/>
      <c r="F39" s="291"/>
      <c r="G39" s="291"/>
      <c r="H39" s="552"/>
      <c r="I39" s="291"/>
      <c r="J39" s="291"/>
      <c r="K39" s="548">
        <v>1150</v>
      </c>
      <c r="L39" s="292"/>
      <c r="N39" s="297"/>
    </row>
    <row r="40" spans="1:14" s="273" customFormat="1" ht="15">
      <c r="A40" s="286">
        <v>25</v>
      </c>
      <c r="B40" s="567" t="s">
        <v>820</v>
      </c>
      <c r="C40" s="553">
        <f t="shared" si="2"/>
        <v>1800</v>
      </c>
      <c r="D40" s="548">
        <f t="shared" si="3"/>
        <v>0</v>
      </c>
      <c r="E40" s="291"/>
      <c r="F40" s="291"/>
      <c r="G40" s="291"/>
      <c r="H40" s="552"/>
      <c r="I40" s="291"/>
      <c r="J40" s="291"/>
      <c r="K40" s="548">
        <v>1800</v>
      </c>
      <c r="L40" s="292"/>
      <c r="N40" s="297"/>
    </row>
    <row r="41" spans="1:14" s="273" customFormat="1" ht="15">
      <c r="A41" s="286">
        <v>26</v>
      </c>
      <c r="B41" s="567" t="s">
        <v>822</v>
      </c>
      <c r="C41" s="553">
        <f t="shared" si="2"/>
        <v>1200</v>
      </c>
      <c r="D41" s="548">
        <f t="shared" si="3"/>
        <v>0</v>
      </c>
      <c r="E41" s="291"/>
      <c r="F41" s="291"/>
      <c r="G41" s="291"/>
      <c r="H41" s="552"/>
      <c r="I41" s="291"/>
      <c r="J41" s="291"/>
      <c r="K41" s="548">
        <v>1200</v>
      </c>
      <c r="L41" s="292"/>
      <c r="N41" s="297"/>
    </row>
    <row r="42" spans="1:14" s="273" customFormat="1" ht="30">
      <c r="A42" s="286">
        <v>27</v>
      </c>
      <c r="B42" s="567" t="s">
        <v>797</v>
      </c>
      <c r="C42" s="553">
        <f t="shared" si="2"/>
        <v>500</v>
      </c>
      <c r="D42" s="548">
        <f t="shared" si="3"/>
        <v>0</v>
      </c>
      <c r="E42" s="291"/>
      <c r="F42" s="291"/>
      <c r="G42" s="291"/>
      <c r="H42" s="552"/>
      <c r="I42" s="291"/>
      <c r="J42" s="291"/>
      <c r="K42" s="548">
        <v>500</v>
      </c>
      <c r="L42" s="292"/>
      <c r="N42" s="297"/>
    </row>
    <row r="43" spans="1:14" s="273" customFormat="1" ht="30">
      <c r="A43" s="286">
        <v>28</v>
      </c>
      <c r="B43" s="567" t="s">
        <v>823</v>
      </c>
      <c r="C43" s="553">
        <f t="shared" si="2"/>
        <v>4650</v>
      </c>
      <c r="D43" s="548">
        <f t="shared" si="3"/>
        <v>0</v>
      </c>
      <c r="E43" s="291"/>
      <c r="F43" s="291"/>
      <c r="G43" s="291"/>
      <c r="H43" s="552"/>
      <c r="I43" s="291"/>
      <c r="J43" s="291"/>
      <c r="K43" s="548">
        <v>4650</v>
      </c>
      <c r="L43" s="292"/>
      <c r="N43" s="297"/>
    </row>
    <row r="44" spans="1:14" s="273" customFormat="1" ht="30">
      <c r="A44" s="286">
        <v>29</v>
      </c>
      <c r="B44" s="567" t="s">
        <v>824</v>
      </c>
      <c r="C44" s="553">
        <f t="shared" si="2"/>
        <v>700</v>
      </c>
      <c r="D44" s="548">
        <f t="shared" si="3"/>
        <v>0</v>
      </c>
      <c r="E44" s="291"/>
      <c r="F44" s="291"/>
      <c r="G44" s="291"/>
      <c r="H44" s="552"/>
      <c r="I44" s="291"/>
      <c r="J44" s="291"/>
      <c r="K44" s="548">
        <v>700</v>
      </c>
      <c r="L44" s="292"/>
      <c r="N44" s="297"/>
    </row>
    <row r="45" spans="1:14" s="273" customFormat="1" ht="30">
      <c r="A45" s="286">
        <v>30</v>
      </c>
      <c r="B45" s="567" t="s">
        <v>825</v>
      </c>
      <c r="C45" s="553">
        <f t="shared" si="2"/>
        <v>240</v>
      </c>
      <c r="D45" s="548">
        <f t="shared" si="3"/>
        <v>0</v>
      </c>
      <c r="E45" s="291"/>
      <c r="F45" s="291"/>
      <c r="G45" s="291"/>
      <c r="H45" s="552"/>
      <c r="I45" s="291"/>
      <c r="J45" s="291"/>
      <c r="K45" s="548">
        <v>240</v>
      </c>
      <c r="L45" s="292"/>
      <c r="N45" s="297"/>
    </row>
    <row r="46" spans="1:14" s="273" customFormat="1" ht="15">
      <c r="A46" s="286">
        <v>31</v>
      </c>
      <c r="B46" s="567" t="s">
        <v>811</v>
      </c>
      <c r="C46" s="553">
        <f t="shared" si="2"/>
        <v>200</v>
      </c>
      <c r="D46" s="548">
        <f t="shared" si="3"/>
        <v>0</v>
      </c>
      <c r="E46" s="291"/>
      <c r="F46" s="291"/>
      <c r="G46" s="291"/>
      <c r="H46" s="552"/>
      <c r="I46" s="291"/>
      <c r="J46" s="291"/>
      <c r="K46" s="548">
        <v>200</v>
      </c>
      <c r="L46" s="292"/>
      <c r="N46" s="297"/>
    </row>
    <row r="47" spans="1:14" s="273" customFormat="1" ht="15">
      <c r="A47" s="286">
        <v>32</v>
      </c>
      <c r="B47" s="567" t="s">
        <v>773</v>
      </c>
      <c r="C47" s="553">
        <f t="shared" si="2"/>
        <v>400</v>
      </c>
      <c r="D47" s="548">
        <f t="shared" si="3"/>
        <v>0</v>
      </c>
      <c r="E47" s="291"/>
      <c r="F47" s="291"/>
      <c r="G47" s="291"/>
      <c r="H47" s="552"/>
      <c r="I47" s="291"/>
      <c r="J47" s="291"/>
      <c r="K47" s="548">
        <v>400</v>
      </c>
      <c r="L47" s="292"/>
      <c r="N47" s="499"/>
    </row>
    <row r="48" spans="1:14" s="273" customFormat="1" ht="15">
      <c r="A48" s="286">
        <v>33</v>
      </c>
      <c r="B48" s="567" t="s">
        <v>812</v>
      </c>
      <c r="C48" s="553">
        <f t="shared" si="2"/>
        <v>300</v>
      </c>
      <c r="D48" s="548">
        <f t="shared" si="3"/>
        <v>0</v>
      </c>
      <c r="E48" s="291"/>
      <c r="F48" s="291"/>
      <c r="G48" s="291"/>
      <c r="H48" s="552"/>
      <c r="I48" s="291"/>
      <c r="J48" s="291"/>
      <c r="K48" s="548">
        <v>300</v>
      </c>
      <c r="L48" s="292"/>
      <c r="N48" s="499"/>
    </row>
    <row r="49" spans="1:14" s="273" customFormat="1" ht="30">
      <c r="A49" s="286">
        <v>34</v>
      </c>
      <c r="B49" s="567" t="s">
        <v>798</v>
      </c>
      <c r="C49" s="553">
        <f t="shared" si="2"/>
        <v>350</v>
      </c>
      <c r="D49" s="548">
        <f t="shared" si="3"/>
        <v>311</v>
      </c>
      <c r="E49" s="291"/>
      <c r="F49" s="291"/>
      <c r="G49" s="291"/>
      <c r="H49" s="552"/>
      <c r="I49" s="291"/>
      <c r="J49" s="291"/>
      <c r="K49" s="548">
        <v>350</v>
      </c>
      <c r="L49" s="554">
        <v>311</v>
      </c>
      <c r="N49" s="499"/>
    </row>
    <row r="50" spans="1:14" s="273" customFormat="1" ht="15.75" thickBot="1">
      <c r="A50" s="286">
        <v>35</v>
      </c>
      <c r="B50" s="567" t="s">
        <v>813</v>
      </c>
      <c r="C50" s="553">
        <f t="shared" si="2"/>
        <v>490</v>
      </c>
      <c r="D50" s="548">
        <f t="shared" si="3"/>
        <v>0</v>
      </c>
      <c r="E50" s="544"/>
      <c r="F50" s="544"/>
      <c r="G50" s="545"/>
      <c r="H50" s="544"/>
      <c r="I50" s="545"/>
      <c r="J50" s="293"/>
      <c r="K50" s="546">
        <v>490</v>
      </c>
      <c r="L50" s="543"/>
      <c r="N50" s="498"/>
    </row>
    <row r="51" spans="1:14" ht="18" customHeight="1" thickBot="1">
      <c r="A51" s="738" t="s">
        <v>744</v>
      </c>
      <c r="B51" s="739"/>
      <c r="C51" s="547">
        <f>SUM(C16:C50)</f>
        <v>87864</v>
      </c>
      <c r="D51" s="547">
        <f t="shared" ref="D51:L51" si="4">SUM(D16:D50)</f>
        <v>68462</v>
      </c>
      <c r="E51" s="547">
        <f t="shared" si="4"/>
        <v>0</v>
      </c>
      <c r="F51" s="547">
        <f t="shared" si="4"/>
        <v>0</v>
      </c>
      <c r="G51" s="547">
        <f t="shared" si="4"/>
        <v>730</v>
      </c>
      <c r="H51" s="547">
        <f t="shared" si="4"/>
        <v>633</v>
      </c>
      <c r="I51" s="547">
        <f t="shared" si="4"/>
        <v>71950</v>
      </c>
      <c r="J51" s="547">
        <f t="shared" si="4"/>
        <v>67389</v>
      </c>
      <c r="K51" s="547">
        <f t="shared" si="4"/>
        <v>15184</v>
      </c>
      <c r="L51" s="547">
        <f t="shared" si="4"/>
        <v>440</v>
      </c>
      <c r="N51" s="501"/>
    </row>
    <row r="52" spans="1:14">
      <c r="A52" s="568"/>
      <c r="N52" s="501"/>
    </row>
    <row r="53" spans="1:14">
      <c r="B53" s="340"/>
      <c r="C53" s="427"/>
      <c r="D53" s="575"/>
    </row>
    <row r="54" spans="1:14" ht="15.75">
      <c r="B54" s="295" t="s">
        <v>855</v>
      </c>
    </row>
    <row r="55" spans="1:14">
      <c r="B55" s="496"/>
    </row>
    <row r="56" spans="1:14">
      <c r="B56" s="507"/>
    </row>
    <row r="57" spans="1:14">
      <c r="B57" s="496"/>
    </row>
    <row r="58" spans="1:14">
      <c r="B58" s="508"/>
    </row>
    <row r="59" spans="1:14">
      <c r="B59" s="508"/>
    </row>
    <row r="60" spans="1:14">
      <c r="B60" s="507"/>
    </row>
    <row r="61" spans="1:14">
      <c r="B61" s="507"/>
    </row>
    <row r="62" spans="1:14">
      <c r="B62" s="499"/>
    </row>
    <row r="63" spans="1:14">
      <c r="B63" s="509"/>
    </row>
    <row r="64" spans="1:14">
      <c r="B64" s="510"/>
    </row>
    <row r="65" spans="2:2">
      <c r="B65" s="510"/>
    </row>
    <row r="66" spans="2:2">
      <c r="B66" s="509"/>
    </row>
    <row r="67" spans="2:2">
      <c r="B67" s="509"/>
    </row>
    <row r="68" spans="2:2">
      <c r="B68" s="497"/>
    </row>
    <row r="69" spans="2:2">
      <c r="B69" s="501"/>
    </row>
  </sheetData>
  <mergeCells count="10">
    <mergeCell ref="A51:B51"/>
    <mergeCell ref="A2:L2"/>
    <mergeCell ref="C14:D14"/>
    <mergeCell ref="E14:F14"/>
    <mergeCell ref="G14:H14"/>
    <mergeCell ref="I14:J14"/>
    <mergeCell ref="K14:L14"/>
    <mergeCell ref="A14:A15"/>
    <mergeCell ref="B14:B15"/>
    <mergeCell ref="A10:B10"/>
  </mergeCells>
  <printOptions horizontalCentered="1"/>
  <pageMargins left="0.25" right="0.25" top="0.34" bottom="0.36" header="0.23" footer="0.15"/>
  <pageSetup scale="53" orientation="portrait"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G76"/>
  <sheetViews>
    <sheetView topLeftCell="A31" zoomScale="75" zoomScaleNormal="75" workbookViewId="0">
      <selection activeCell="C37" sqref="C37"/>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c r="B2" s="221" t="s">
        <v>772</v>
      </c>
      <c r="C2" s="222"/>
      <c r="D2" s="222"/>
      <c r="E2" s="222"/>
      <c r="F2" s="222"/>
      <c r="G2" s="223" t="s">
        <v>651</v>
      </c>
    </row>
    <row r="3" spans="2:7">
      <c r="B3" s="221" t="s">
        <v>769</v>
      </c>
      <c r="C3" s="222"/>
      <c r="D3" s="222"/>
      <c r="E3" s="222"/>
      <c r="F3" s="222"/>
      <c r="G3" s="222"/>
    </row>
    <row r="4" spans="2:7" ht="15.75">
      <c r="B4" s="224"/>
      <c r="C4" s="225"/>
      <c r="D4" s="225"/>
      <c r="E4" s="225"/>
      <c r="F4" s="225"/>
      <c r="G4" s="225"/>
    </row>
    <row r="5" spans="2:7" ht="51.75" customHeight="1">
      <c r="B5" s="771" t="s">
        <v>728</v>
      </c>
      <c r="C5" s="771"/>
      <c r="D5" s="771"/>
      <c r="E5" s="771"/>
      <c r="F5" s="771"/>
      <c r="G5" s="771"/>
    </row>
    <row r="6" spans="2:7">
      <c r="B6" s="772" t="s">
        <v>809</v>
      </c>
      <c r="C6" s="772"/>
      <c r="D6" s="772"/>
      <c r="E6" s="772"/>
      <c r="F6" s="772"/>
      <c r="G6" s="772"/>
    </row>
    <row r="7" spans="2:7">
      <c r="B7" s="226"/>
      <c r="C7" s="226"/>
      <c r="D7" s="226"/>
      <c r="E7" s="226"/>
      <c r="F7" s="226"/>
      <c r="G7" s="226"/>
    </row>
    <row r="8" spans="2:7" ht="13.5" thickBot="1">
      <c r="B8" s="227"/>
      <c r="C8" s="226"/>
      <c r="D8" s="226"/>
      <c r="E8" s="226"/>
      <c r="F8" s="226"/>
      <c r="G8" s="246" t="s">
        <v>291</v>
      </c>
    </row>
    <row r="9" spans="2:7">
      <c r="B9" s="773" t="s">
        <v>95</v>
      </c>
      <c r="C9" s="775" t="s">
        <v>132</v>
      </c>
      <c r="D9" s="777" t="s">
        <v>681</v>
      </c>
      <c r="E9" s="777" t="s">
        <v>682</v>
      </c>
      <c r="F9" s="777" t="s">
        <v>618</v>
      </c>
      <c r="G9" s="779" t="s">
        <v>683</v>
      </c>
    </row>
    <row r="10" spans="2:7" ht="13.5" thickBot="1">
      <c r="B10" s="774"/>
      <c r="C10" s="776"/>
      <c r="D10" s="778"/>
      <c r="E10" s="778"/>
      <c r="F10" s="778"/>
      <c r="G10" s="780"/>
    </row>
    <row r="11" spans="2:7">
      <c r="B11" s="229">
        <v>1</v>
      </c>
      <c r="C11" s="230">
        <v>2</v>
      </c>
      <c r="D11" s="230">
        <v>3</v>
      </c>
      <c r="E11" s="230">
        <v>4</v>
      </c>
      <c r="F11" s="230">
        <v>5</v>
      </c>
      <c r="G11" s="231">
        <v>6</v>
      </c>
    </row>
    <row r="12" spans="2:7">
      <c r="B12" s="762" t="s">
        <v>684</v>
      </c>
      <c r="C12" s="764" t="s">
        <v>685</v>
      </c>
      <c r="D12" s="765">
        <v>9108</v>
      </c>
      <c r="E12" s="766">
        <v>47614</v>
      </c>
      <c r="F12" s="768">
        <f>+F17</f>
        <v>0</v>
      </c>
      <c r="G12" s="769">
        <f>+G17</f>
        <v>47614</v>
      </c>
    </row>
    <row r="13" spans="2:7">
      <c r="B13" s="763"/>
      <c r="C13" s="764"/>
      <c r="D13" s="765"/>
      <c r="E13" s="767"/>
      <c r="F13" s="768"/>
      <c r="G13" s="770"/>
    </row>
    <row r="14" spans="2:7" ht="24.95" customHeight="1">
      <c r="B14" s="232" t="s">
        <v>686</v>
      </c>
      <c r="C14" s="233" t="s">
        <v>687</v>
      </c>
      <c r="D14" s="234">
        <v>9109</v>
      </c>
      <c r="E14" s="397"/>
      <c r="F14" s="397"/>
      <c r="G14" s="398"/>
    </row>
    <row r="15" spans="2:7" ht="24.95" customHeight="1">
      <c r="B15" s="232" t="s">
        <v>688</v>
      </c>
      <c r="C15" s="233" t="s">
        <v>689</v>
      </c>
      <c r="D15" s="234">
        <v>9110</v>
      </c>
      <c r="E15" s="397"/>
      <c r="F15" s="397"/>
      <c r="G15" s="398"/>
    </row>
    <row r="16" spans="2:7" ht="24.95" customHeight="1">
      <c r="B16" s="232" t="s">
        <v>690</v>
      </c>
      <c r="C16" s="233" t="s">
        <v>691</v>
      </c>
      <c r="D16" s="234">
        <v>9111</v>
      </c>
      <c r="E16" s="397"/>
      <c r="F16" s="397"/>
      <c r="G16" s="398"/>
    </row>
    <row r="17" spans="2:7" ht="24.95" customHeight="1">
      <c r="B17" s="232" t="s">
        <v>692</v>
      </c>
      <c r="C17" s="233" t="s">
        <v>693</v>
      </c>
      <c r="D17" s="234">
        <v>9112</v>
      </c>
      <c r="E17" s="397">
        <v>47614</v>
      </c>
      <c r="F17" s="397">
        <v>0</v>
      </c>
      <c r="G17" s="398">
        <v>47614</v>
      </c>
    </row>
    <row r="18" spans="2:7" ht="24.95" customHeight="1">
      <c r="B18" s="242" t="s">
        <v>694</v>
      </c>
      <c r="C18" s="243" t="s">
        <v>695</v>
      </c>
      <c r="D18" s="244">
        <v>9113</v>
      </c>
      <c r="E18" s="399">
        <f>+E21</f>
        <v>0</v>
      </c>
      <c r="F18" s="399">
        <f>+F21</f>
        <v>0</v>
      </c>
      <c r="G18" s="400">
        <f>+G21</f>
        <v>0</v>
      </c>
    </row>
    <row r="19" spans="2:7" ht="24.95" customHeight="1">
      <c r="B19" s="232" t="s">
        <v>696</v>
      </c>
      <c r="C19" s="233" t="s">
        <v>697</v>
      </c>
      <c r="D19" s="234">
        <v>9114</v>
      </c>
      <c r="E19" s="397"/>
      <c r="F19" s="397"/>
      <c r="G19" s="398"/>
    </row>
    <row r="20" spans="2:7" ht="28.5" customHeight="1">
      <c r="B20" s="232" t="s">
        <v>698</v>
      </c>
      <c r="C20" s="233" t="s">
        <v>699</v>
      </c>
      <c r="D20" s="234">
        <v>9115</v>
      </c>
      <c r="E20" s="397"/>
      <c r="F20" s="397"/>
      <c r="G20" s="398"/>
    </row>
    <row r="21" spans="2:7" ht="30.75" customHeight="1">
      <c r="B21" s="232" t="s">
        <v>700</v>
      </c>
      <c r="C21" s="233" t="s">
        <v>701</v>
      </c>
      <c r="D21" s="234">
        <v>9116</v>
      </c>
      <c r="E21" s="397">
        <v>0</v>
      </c>
      <c r="F21" s="397">
        <v>0</v>
      </c>
      <c r="G21" s="398">
        <v>0</v>
      </c>
    </row>
    <row r="22" spans="2:7" ht="38.25" customHeight="1">
      <c r="B22" s="242" t="s">
        <v>702</v>
      </c>
      <c r="C22" s="243" t="s">
        <v>703</v>
      </c>
      <c r="D22" s="244">
        <v>9117</v>
      </c>
      <c r="E22" s="399">
        <f>+E25</f>
        <v>48066</v>
      </c>
      <c r="F22" s="399">
        <v>25899</v>
      </c>
      <c r="G22" s="400">
        <f>+G25</f>
        <v>25536</v>
      </c>
    </row>
    <row r="23" spans="2:7" ht="38.25" customHeight="1">
      <c r="B23" s="232" t="s">
        <v>704</v>
      </c>
      <c r="C23" s="233" t="s">
        <v>705</v>
      </c>
      <c r="D23" s="234">
        <v>9118</v>
      </c>
      <c r="E23" s="397"/>
      <c r="F23" s="397"/>
      <c r="G23" s="398"/>
    </row>
    <row r="24" spans="2:7" ht="48.75" customHeight="1">
      <c r="B24" s="232" t="s">
        <v>706</v>
      </c>
      <c r="C24" s="233" t="s">
        <v>707</v>
      </c>
      <c r="D24" s="234">
        <v>9119</v>
      </c>
      <c r="E24" s="397"/>
      <c r="F24" s="397"/>
      <c r="G24" s="398"/>
    </row>
    <row r="25" spans="2:7" ht="48.75" customHeight="1">
      <c r="B25" s="232" t="s">
        <v>706</v>
      </c>
      <c r="C25" s="233" t="s">
        <v>708</v>
      </c>
      <c r="D25" s="235">
        <v>9120</v>
      </c>
      <c r="E25" s="397">
        <f>46776+1290</f>
        <v>48066</v>
      </c>
      <c r="F25" s="397">
        <v>22530</v>
      </c>
      <c r="G25" s="398">
        <f>+E25-F25</f>
        <v>25536</v>
      </c>
    </row>
    <row r="26" spans="2:7" ht="21" customHeight="1">
      <c r="B26" s="756" t="s">
        <v>709</v>
      </c>
      <c r="C26" s="757" t="s">
        <v>710</v>
      </c>
      <c r="D26" s="759">
        <v>9121</v>
      </c>
      <c r="E26" s="760"/>
      <c r="F26" s="760"/>
      <c r="G26" s="761"/>
    </row>
    <row r="27" spans="2:7" ht="15" customHeight="1">
      <c r="B27" s="756"/>
      <c r="C27" s="758"/>
      <c r="D27" s="759"/>
      <c r="E27" s="760"/>
      <c r="F27" s="760"/>
      <c r="G27" s="761"/>
    </row>
    <row r="28" spans="2:7" ht="39.75" customHeight="1">
      <c r="B28" s="232" t="s">
        <v>709</v>
      </c>
      <c r="C28" s="233" t="s">
        <v>711</v>
      </c>
      <c r="D28" s="235">
        <v>9122</v>
      </c>
      <c r="E28" s="397"/>
      <c r="F28" s="397"/>
      <c r="G28" s="398"/>
    </row>
    <row r="29" spans="2:7" ht="48" customHeight="1">
      <c r="B29" s="232" t="s">
        <v>706</v>
      </c>
      <c r="C29" s="236" t="s">
        <v>712</v>
      </c>
      <c r="D29" s="234">
        <v>9123</v>
      </c>
      <c r="E29" s="397"/>
      <c r="F29" s="397"/>
      <c r="G29" s="398"/>
    </row>
    <row r="30" spans="2:7" ht="24.95" customHeight="1">
      <c r="B30" s="242" t="s">
        <v>713</v>
      </c>
      <c r="C30" s="243" t="s">
        <v>714</v>
      </c>
      <c r="D30" s="245">
        <v>9124</v>
      </c>
      <c r="E30" s="399">
        <f>+E37</f>
        <v>2075</v>
      </c>
      <c r="F30" s="399">
        <v>500</v>
      </c>
      <c r="G30" s="400">
        <f>+G37</f>
        <v>1575</v>
      </c>
    </row>
    <row r="31" spans="2:7" ht="24.95" customHeight="1">
      <c r="B31" s="232" t="s">
        <v>715</v>
      </c>
      <c r="C31" s="233" t="s">
        <v>716</v>
      </c>
      <c r="D31" s="234">
        <v>9125</v>
      </c>
      <c r="E31" s="397"/>
      <c r="F31" s="397"/>
      <c r="G31" s="398"/>
    </row>
    <row r="32" spans="2:7" ht="24.95" customHeight="1">
      <c r="B32" s="232" t="s">
        <v>717</v>
      </c>
      <c r="C32" s="237" t="s">
        <v>718</v>
      </c>
      <c r="D32" s="234">
        <v>9126</v>
      </c>
      <c r="E32" s="397"/>
      <c r="F32" s="397"/>
      <c r="G32" s="398"/>
    </row>
    <row r="33" spans="2:7" ht="24.95" customHeight="1">
      <c r="B33" s="756" t="s">
        <v>717</v>
      </c>
      <c r="C33" s="757" t="s">
        <v>719</v>
      </c>
      <c r="D33" s="759">
        <v>9127</v>
      </c>
      <c r="E33" s="760"/>
      <c r="F33" s="760"/>
      <c r="G33" s="761"/>
    </row>
    <row r="34" spans="2:7" ht="4.5" customHeight="1">
      <c r="B34" s="756"/>
      <c r="C34" s="758"/>
      <c r="D34" s="759"/>
      <c r="E34" s="760"/>
      <c r="F34" s="760"/>
      <c r="G34" s="761"/>
    </row>
    <row r="35" spans="2:7" ht="24.95" customHeight="1">
      <c r="B35" s="232" t="s">
        <v>720</v>
      </c>
      <c r="C35" s="233" t="s">
        <v>721</v>
      </c>
      <c r="D35" s="234">
        <v>9128</v>
      </c>
      <c r="E35" s="397"/>
      <c r="F35" s="397"/>
      <c r="G35" s="398"/>
    </row>
    <row r="36" spans="2:7" ht="24.95" customHeight="1">
      <c r="B36" s="232" t="s">
        <v>722</v>
      </c>
      <c r="C36" s="233" t="s">
        <v>723</v>
      </c>
      <c r="D36" s="234">
        <v>9129</v>
      </c>
      <c r="E36" s="397"/>
      <c r="F36" s="397"/>
      <c r="G36" s="398"/>
    </row>
    <row r="37" spans="2:7" ht="24.75" customHeight="1" thickBot="1">
      <c r="B37" s="238" t="s">
        <v>724</v>
      </c>
      <c r="C37" s="239" t="s">
        <v>725</v>
      </c>
      <c r="D37" s="228">
        <v>9130</v>
      </c>
      <c r="E37" s="401">
        <f>29+1350+3+150+543</f>
        <v>2075</v>
      </c>
      <c r="F37" s="401">
        <v>500</v>
      </c>
      <c r="G37" s="402">
        <f>+E37-F37</f>
        <v>1575</v>
      </c>
    </row>
    <row r="38" spans="2:7">
      <c r="B38" s="226"/>
      <c r="C38" s="226"/>
      <c r="D38" s="226"/>
      <c r="E38" s="226"/>
      <c r="F38" s="226"/>
      <c r="G38" s="226"/>
    </row>
    <row r="39" spans="2:7" ht="15.75">
      <c r="B39" s="337" t="s">
        <v>856</v>
      </c>
      <c r="C39" s="240"/>
      <c r="D39" s="240"/>
      <c r="E39" s="240" t="s">
        <v>726</v>
      </c>
      <c r="F39" s="240"/>
      <c r="G39" s="240"/>
    </row>
    <row r="40" spans="2:7" ht="15.75">
      <c r="B40" s="240"/>
      <c r="C40" s="241" t="s">
        <v>727</v>
      </c>
      <c r="D40" s="226"/>
      <c r="E40" s="240"/>
      <c r="F40" s="226"/>
      <c r="G40" s="240"/>
    </row>
    <row r="41" spans="2:7" ht="15.75">
      <c r="B41" s="240"/>
      <c r="C41" s="241"/>
      <c r="D41" s="226"/>
      <c r="E41" s="240"/>
      <c r="F41" s="226"/>
      <c r="G41" s="240"/>
    </row>
    <row r="42" spans="2:7" ht="12.75" customHeight="1">
      <c r="B42" s="755" t="s">
        <v>730</v>
      </c>
      <c r="C42" s="755"/>
      <c r="D42" s="755"/>
      <c r="E42" s="755"/>
      <c r="F42" s="755"/>
      <c r="G42" s="755"/>
    </row>
    <row r="43" spans="2:7">
      <c r="B43" s="755"/>
      <c r="C43" s="755"/>
      <c r="D43" s="755"/>
      <c r="E43" s="755"/>
      <c r="F43" s="755"/>
      <c r="G43" s="755"/>
    </row>
    <row r="44" spans="2:7">
      <c r="B44" s="257"/>
      <c r="C44" s="257"/>
      <c r="D44" s="257"/>
      <c r="E44" s="257"/>
      <c r="F44" s="257"/>
      <c r="G44" s="257"/>
    </row>
    <row r="45" spans="2:7">
      <c r="B45" s="257"/>
      <c r="C45" s="257"/>
      <c r="D45" s="257"/>
      <c r="E45" s="257"/>
      <c r="F45" s="257"/>
      <c r="G45" s="257"/>
    </row>
    <row r="46" spans="2:7">
      <c r="B46" s="257"/>
      <c r="C46" s="257"/>
      <c r="D46" s="257"/>
      <c r="E46" s="257"/>
      <c r="F46" s="257"/>
      <c r="G46" s="257"/>
    </row>
    <row r="47" spans="2:7">
      <c r="B47" s="257"/>
      <c r="C47" s="257"/>
      <c r="D47" s="257"/>
      <c r="E47" s="257"/>
      <c r="F47" s="257"/>
      <c r="G47" s="257"/>
    </row>
    <row r="48" spans="2:7">
      <c r="B48" s="257"/>
      <c r="C48" s="257"/>
      <c r="D48" s="257"/>
      <c r="E48" s="257"/>
      <c r="F48" s="257"/>
      <c r="G48" s="257"/>
    </row>
    <row r="49" spans="2:7">
      <c r="B49" s="257"/>
      <c r="C49" s="257"/>
      <c r="D49" s="257"/>
      <c r="E49" s="257"/>
      <c r="F49" s="257"/>
      <c r="G49" s="257"/>
    </row>
    <row r="50" spans="2:7">
      <c r="B50" s="257"/>
      <c r="C50" s="257"/>
      <c r="D50" s="257"/>
      <c r="E50" s="257"/>
      <c r="F50" s="257"/>
      <c r="G50" s="257"/>
    </row>
    <row r="51" spans="2:7">
      <c r="B51" s="257"/>
      <c r="C51" s="257"/>
      <c r="D51" s="257"/>
      <c r="E51" s="257"/>
      <c r="F51" s="257"/>
      <c r="G51" s="257"/>
    </row>
    <row r="52" spans="2:7">
      <c r="B52" s="257"/>
      <c r="C52" s="257"/>
      <c r="D52" s="257"/>
      <c r="E52" s="257"/>
      <c r="F52" s="257"/>
      <c r="G52" s="257"/>
    </row>
    <row r="53" spans="2:7">
      <c r="B53" s="257"/>
      <c r="C53" s="257"/>
      <c r="D53" s="257"/>
      <c r="E53" s="257"/>
      <c r="F53" s="257"/>
      <c r="G53" s="257"/>
    </row>
    <row r="54" spans="2:7">
      <c r="B54" s="257"/>
      <c r="C54" s="257"/>
      <c r="D54" s="257"/>
      <c r="E54" s="257"/>
      <c r="F54" s="257"/>
      <c r="G54" s="257"/>
    </row>
    <row r="55" spans="2:7">
      <c r="B55" s="257"/>
      <c r="C55" s="257"/>
      <c r="D55" s="257"/>
      <c r="E55" s="257"/>
      <c r="F55" s="257"/>
      <c r="G55" s="257"/>
    </row>
    <row r="56" spans="2:7">
      <c r="B56" s="257"/>
      <c r="C56" s="257"/>
      <c r="D56" s="257"/>
      <c r="E56" s="257"/>
      <c r="F56" s="257"/>
      <c r="G56" s="257"/>
    </row>
    <row r="57" spans="2:7">
      <c r="B57" s="257"/>
      <c r="C57" s="257"/>
      <c r="D57" s="257"/>
      <c r="E57" s="257"/>
      <c r="F57" s="257"/>
      <c r="G57" s="257"/>
    </row>
    <row r="58" spans="2:7">
      <c r="B58" s="257"/>
      <c r="C58" s="257"/>
      <c r="D58" s="257"/>
      <c r="E58" s="257"/>
      <c r="F58" s="257"/>
      <c r="G58" s="257"/>
    </row>
    <row r="59" spans="2:7">
      <c r="B59" s="257"/>
      <c r="C59" s="257"/>
      <c r="D59" s="257"/>
      <c r="E59" s="257"/>
      <c r="F59" s="257"/>
      <c r="G59" s="257"/>
    </row>
    <row r="60" spans="2:7">
      <c r="B60" s="257"/>
      <c r="C60" s="257"/>
      <c r="D60" s="257"/>
      <c r="E60" s="257"/>
      <c r="F60" s="257"/>
      <c r="G60" s="257"/>
    </row>
    <row r="61" spans="2:7">
      <c r="B61" s="257"/>
      <c r="C61" s="257"/>
      <c r="D61" s="257"/>
      <c r="E61" s="257"/>
      <c r="F61" s="257"/>
      <c r="G61" s="257"/>
    </row>
    <row r="62" spans="2:7">
      <c r="B62" s="257"/>
      <c r="C62" s="257"/>
      <c r="D62" s="257"/>
      <c r="E62" s="257"/>
      <c r="F62" s="257"/>
      <c r="G62" s="257"/>
    </row>
    <row r="63" spans="2:7">
      <c r="B63" s="257"/>
      <c r="C63" s="257"/>
      <c r="D63" s="257"/>
      <c r="E63" s="257"/>
      <c r="F63" s="257"/>
      <c r="G63" s="257"/>
    </row>
    <row r="64" spans="2:7">
      <c r="B64" s="257"/>
      <c r="C64" s="257"/>
      <c r="D64" s="257"/>
      <c r="E64" s="257"/>
      <c r="F64" s="257"/>
      <c r="G64" s="257"/>
    </row>
    <row r="65" spans="2:7">
      <c r="B65" s="257"/>
      <c r="C65" s="257"/>
      <c r="D65" s="257"/>
      <c r="E65" s="257"/>
      <c r="F65" s="257"/>
      <c r="G65" s="257"/>
    </row>
    <row r="66" spans="2:7">
      <c r="B66" s="257"/>
      <c r="C66" s="257"/>
      <c r="D66" s="257"/>
      <c r="E66" s="257"/>
      <c r="F66" s="257"/>
      <c r="G66" s="257"/>
    </row>
    <row r="67" spans="2:7">
      <c r="B67" s="257"/>
      <c r="C67" s="257"/>
      <c r="D67" s="257"/>
      <c r="E67" s="257"/>
      <c r="F67" s="257"/>
      <c r="G67" s="257"/>
    </row>
    <row r="68" spans="2:7">
      <c r="B68" s="257"/>
      <c r="C68" s="257"/>
      <c r="D68" s="257"/>
      <c r="E68" s="257"/>
      <c r="F68" s="257"/>
      <c r="G68" s="257"/>
    </row>
    <row r="69" spans="2:7">
      <c r="B69" s="257"/>
      <c r="C69" s="257"/>
      <c r="D69" s="257"/>
      <c r="E69" s="257"/>
      <c r="F69" s="257"/>
      <c r="G69" s="257"/>
    </row>
    <row r="70" spans="2:7">
      <c r="B70" s="257"/>
      <c r="C70" s="257"/>
      <c r="D70" s="257"/>
      <c r="E70" s="257"/>
      <c r="F70" s="257"/>
      <c r="G70" s="257"/>
    </row>
    <row r="71" spans="2:7">
      <c r="B71" s="257"/>
      <c r="C71" s="257"/>
      <c r="D71" s="257"/>
      <c r="E71" s="257"/>
      <c r="F71" s="257"/>
      <c r="G71" s="257"/>
    </row>
    <row r="72" spans="2:7">
      <c r="B72" s="257"/>
      <c r="C72" s="257"/>
      <c r="D72" s="257"/>
      <c r="E72" s="257"/>
      <c r="F72" s="257"/>
      <c r="G72" s="257"/>
    </row>
    <row r="73" spans="2:7">
      <c r="B73" s="257"/>
      <c r="C73" s="257"/>
      <c r="D73" s="257"/>
      <c r="E73" s="257"/>
      <c r="F73" s="257"/>
      <c r="G73" s="257"/>
    </row>
    <row r="74" spans="2:7">
      <c r="B74" s="257"/>
      <c r="C74" s="257"/>
      <c r="D74" s="257"/>
      <c r="E74" s="257"/>
      <c r="F74" s="257"/>
      <c r="G74" s="257"/>
    </row>
    <row r="75" spans="2:7">
      <c r="B75" s="257"/>
      <c r="C75" s="257"/>
      <c r="D75" s="257"/>
      <c r="E75" s="257"/>
      <c r="F75" s="257"/>
      <c r="G75" s="257"/>
    </row>
    <row r="76" spans="2:7">
      <c r="B76" s="257"/>
      <c r="C76" s="257"/>
      <c r="D76" s="257"/>
      <c r="E76" s="257"/>
      <c r="F76" s="257"/>
      <c r="G76" s="257"/>
    </row>
  </sheetData>
  <mergeCells count="27">
    <mergeCell ref="B5:G5"/>
    <mergeCell ref="B6:G6"/>
    <mergeCell ref="B9:B10"/>
    <mergeCell ref="C9:C10"/>
    <mergeCell ref="D9:D10"/>
    <mergeCell ref="E9:E10"/>
    <mergeCell ref="F9:F10"/>
    <mergeCell ref="G9:G10"/>
    <mergeCell ref="G26:G27"/>
    <mergeCell ref="B12:B13"/>
    <mergeCell ref="C12:C13"/>
    <mergeCell ref="D12:D13"/>
    <mergeCell ref="E12:E13"/>
    <mergeCell ref="F12:F13"/>
    <mergeCell ref="G12:G13"/>
    <mergeCell ref="B26:B27"/>
    <mergeCell ref="C26:C27"/>
    <mergeCell ref="D26:D27"/>
    <mergeCell ref="E26:E27"/>
    <mergeCell ref="F26:F27"/>
    <mergeCell ref="B42:G43"/>
    <mergeCell ref="B33:B34"/>
    <mergeCell ref="C33:C34"/>
    <mergeCell ref="D33:D34"/>
    <mergeCell ref="E33:E34"/>
    <mergeCell ref="F33:F34"/>
    <mergeCell ref="G33:G34"/>
  </mergeCells>
  <printOptions horizontalCentered="1"/>
  <pageMargins left="0.2" right="0.25" top="0.75" bottom="0.75" header="0.3" footer="0.3"/>
  <pageSetup paperSize="9" scale="70" orientation="portrait" horizontalDpi="4294967294" verticalDpi="4294967294" r:id="rId1"/>
</worksheet>
</file>

<file path=xl/worksheets/sheet2.xml><?xml version="1.0" encoding="utf-8"?>
<worksheet xmlns="http://schemas.openxmlformats.org/spreadsheetml/2006/main" xmlns:r="http://schemas.openxmlformats.org/officeDocument/2006/relationships">
  <sheetPr codeName="Sheet2">
    <tabColor theme="0"/>
  </sheetPr>
  <dimension ref="B2:J155"/>
  <sheetViews>
    <sheetView zoomScale="50" zoomScaleNormal="50" workbookViewId="0">
      <selection activeCell="H124" sqref="H124"/>
    </sheetView>
  </sheetViews>
  <sheetFormatPr defaultColWidth="9.140625" defaultRowHeight="15.75"/>
  <cols>
    <col min="1" max="1" width="9.140625" style="37"/>
    <col min="2" max="2" width="25.7109375" style="37" customWidth="1"/>
    <col min="3" max="3" width="95.5703125" style="37" customWidth="1"/>
    <col min="4" max="4" width="9.85546875" style="37" customWidth="1"/>
    <col min="5" max="7" width="20.7109375" style="37" customWidth="1"/>
    <col min="8" max="8" width="20.7109375" style="40" customWidth="1"/>
    <col min="9" max="10" width="20.7109375" style="41" customWidth="1"/>
    <col min="11" max="16384" width="9.140625" style="37"/>
  </cols>
  <sheetData>
    <row r="2" spans="2:10" s="2" customFormat="1" ht="18.75">
      <c r="B2" s="42" t="s">
        <v>755</v>
      </c>
      <c r="C2" s="37"/>
      <c r="D2" s="37"/>
    </row>
    <row r="3" spans="2:10" s="2" customFormat="1" ht="18.75">
      <c r="B3" s="42" t="s">
        <v>769</v>
      </c>
      <c r="C3" s="37"/>
      <c r="D3" s="37"/>
      <c r="I3" s="5" t="s">
        <v>656</v>
      </c>
      <c r="J3" s="5"/>
    </row>
    <row r="5" spans="2:10" ht="30" customHeight="1">
      <c r="B5" s="630" t="s">
        <v>846</v>
      </c>
      <c r="C5" s="630"/>
      <c r="D5" s="630"/>
      <c r="E5" s="630"/>
      <c r="F5" s="630"/>
      <c r="G5" s="630"/>
      <c r="H5" s="630"/>
      <c r="I5" s="630"/>
      <c r="J5" s="531"/>
    </row>
    <row r="6" spans="2:10" ht="26.25" customHeight="1" thickBot="1">
      <c r="B6" s="38"/>
      <c r="C6" s="39"/>
      <c r="D6" s="39"/>
      <c r="E6" s="39"/>
      <c r="F6" s="39"/>
      <c r="G6" s="39"/>
      <c r="I6" s="149" t="s">
        <v>291</v>
      </c>
      <c r="J6" s="149"/>
    </row>
    <row r="7" spans="2:10" s="65" customFormat="1" ht="42" customHeight="1">
      <c r="B7" s="637" t="s">
        <v>95</v>
      </c>
      <c r="C7" s="639" t="s">
        <v>96</v>
      </c>
      <c r="D7" s="643" t="s">
        <v>137</v>
      </c>
      <c r="E7" s="641" t="s">
        <v>777</v>
      </c>
      <c r="F7" s="631" t="s">
        <v>778</v>
      </c>
      <c r="G7" s="633" t="s">
        <v>847</v>
      </c>
      <c r="H7" s="634"/>
      <c r="I7" s="635" t="s">
        <v>849</v>
      </c>
      <c r="J7" s="537"/>
    </row>
    <row r="8" spans="2:10" s="66" customFormat="1" ht="75" customHeight="1" thickBot="1">
      <c r="B8" s="638"/>
      <c r="C8" s="640"/>
      <c r="D8" s="644"/>
      <c r="E8" s="642"/>
      <c r="F8" s="632"/>
      <c r="G8" s="441" t="s">
        <v>848</v>
      </c>
      <c r="H8" s="482" t="s">
        <v>65</v>
      </c>
      <c r="I8" s="636"/>
      <c r="J8" s="537"/>
    </row>
    <row r="9" spans="2:10" s="68" customFormat="1" ht="35.1" customHeight="1">
      <c r="B9" s="154"/>
      <c r="C9" s="155" t="s">
        <v>97</v>
      </c>
      <c r="D9" s="156"/>
      <c r="E9" s="301"/>
      <c r="F9" s="381"/>
      <c r="G9" s="381"/>
      <c r="H9" s="301"/>
      <c r="I9" s="437"/>
      <c r="J9" s="538"/>
    </row>
    <row r="10" spans="2:10" s="68" customFormat="1" ht="35.1" customHeight="1">
      <c r="B10" s="96">
        <v>0</v>
      </c>
      <c r="C10" s="92" t="s">
        <v>292</v>
      </c>
      <c r="D10" s="93" t="s">
        <v>155</v>
      </c>
      <c r="E10" s="303"/>
      <c r="F10" s="377"/>
      <c r="G10" s="377"/>
      <c r="H10" s="303"/>
      <c r="I10" s="438"/>
      <c r="J10" s="538"/>
    </row>
    <row r="11" spans="2:10" s="68" customFormat="1" ht="35.1" customHeight="1">
      <c r="B11" s="96"/>
      <c r="C11" s="92" t="s">
        <v>293</v>
      </c>
      <c r="D11" s="93" t="s">
        <v>156</v>
      </c>
      <c r="E11" s="304">
        <v>34510</v>
      </c>
      <c r="F11" s="302">
        <v>110961</v>
      </c>
      <c r="G11" s="523">
        <v>110961</v>
      </c>
      <c r="H11" s="304">
        <v>89711</v>
      </c>
      <c r="I11" s="438">
        <v>0.80849127170807766</v>
      </c>
      <c r="J11" s="538"/>
    </row>
    <row r="12" spans="2:10" s="68" customFormat="1" ht="35.1" customHeight="1">
      <c r="B12" s="96">
        <v>1</v>
      </c>
      <c r="C12" s="92" t="s">
        <v>294</v>
      </c>
      <c r="D12" s="93" t="s">
        <v>157</v>
      </c>
      <c r="E12" s="303">
        <v>1510</v>
      </c>
      <c r="F12" s="302">
        <v>1510</v>
      </c>
      <c r="G12" s="523">
        <v>1510</v>
      </c>
      <c r="H12" s="303">
        <v>1078</v>
      </c>
      <c r="I12" s="438">
        <v>0.71390728476821197</v>
      </c>
      <c r="J12" s="538"/>
    </row>
    <row r="13" spans="2:10" s="68" customFormat="1" ht="35.1" customHeight="1">
      <c r="B13" s="96" t="s">
        <v>295</v>
      </c>
      <c r="C13" s="94" t="s">
        <v>296</v>
      </c>
      <c r="D13" s="93" t="s">
        <v>158</v>
      </c>
      <c r="E13" s="420"/>
      <c r="F13" s="377"/>
      <c r="G13" s="519"/>
      <c r="H13" s="304"/>
      <c r="I13" s="438"/>
      <c r="J13" s="538"/>
    </row>
    <row r="14" spans="2:10" s="68" customFormat="1" ht="35.1" customHeight="1">
      <c r="B14" s="96" t="s">
        <v>297</v>
      </c>
      <c r="C14" s="94" t="s">
        <v>298</v>
      </c>
      <c r="D14" s="93" t="s">
        <v>159</v>
      </c>
      <c r="E14" s="303">
        <v>1510</v>
      </c>
      <c r="F14" s="302">
        <v>1510</v>
      </c>
      <c r="G14" s="523">
        <v>1510</v>
      </c>
      <c r="H14" s="303">
        <v>1078</v>
      </c>
      <c r="I14" s="438">
        <v>0.71390728476821197</v>
      </c>
      <c r="J14" s="538"/>
    </row>
    <row r="15" spans="2:10" s="68" customFormat="1" ht="35.1" customHeight="1">
      <c r="B15" s="96" t="s">
        <v>299</v>
      </c>
      <c r="C15" s="94" t="s">
        <v>300</v>
      </c>
      <c r="D15" s="93" t="s">
        <v>160</v>
      </c>
      <c r="E15" s="420"/>
      <c r="F15" s="377"/>
      <c r="G15" s="519"/>
      <c r="H15" s="304"/>
      <c r="I15" s="438"/>
      <c r="J15" s="538"/>
    </row>
    <row r="16" spans="2:10" s="68" customFormat="1" ht="35.1" customHeight="1">
      <c r="B16" s="97" t="s">
        <v>301</v>
      </c>
      <c r="C16" s="94" t="s">
        <v>302</v>
      </c>
      <c r="D16" s="93" t="s">
        <v>161</v>
      </c>
      <c r="E16" s="420"/>
      <c r="F16" s="377"/>
      <c r="G16" s="519"/>
      <c r="H16" s="304"/>
      <c r="I16" s="438"/>
      <c r="J16" s="538"/>
    </row>
    <row r="17" spans="2:10" s="68" customFormat="1" ht="35.1" customHeight="1">
      <c r="B17" s="97" t="s">
        <v>303</v>
      </c>
      <c r="C17" s="94" t="s">
        <v>304</v>
      </c>
      <c r="D17" s="93" t="s">
        <v>162</v>
      </c>
      <c r="E17" s="420"/>
      <c r="F17" s="470"/>
      <c r="G17" s="519"/>
      <c r="H17" s="304"/>
      <c r="I17" s="438"/>
      <c r="J17" s="538"/>
    </row>
    <row r="18" spans="2:10" s="68" customFormat="1" ht="35.1" customHeight="1">
      <c r="B18" s="97" t="s">
        <v>305</v>
      </c>
      <c r="C18" s="94" t="s">
        <v>306</v>
      </c>
      <c r="D18" s="93" t="s">
        <v>666</v>
      </c>
      <c r="E18" s="419"/>
      <c r="F18" s="377"/>
      <c r="G18" s="519"/>
      <c r="H18" s="303"/>
      <c r="I18" s="438"/>
      <c r="J18" s="538"/>
    </row>
    <row r="19" spans="2:10" s="68" customFormat="1" ht="40.5" customHeight="1">
      <c r="B19" s="98">
        <v>2</v>
      </c>
      <c r="C19" s="92" t="s">
        <v>307</v>
      </c>
      <c r="D19" s="93" t="s">
        <v>140</v>
      </c>
      <c r="E19" s="304">
        <v>32984</v>
      </c>
      <c r="F19" s="302">
        <v>109435</v>
      </c>
      <c r="G19" s="523">
        <v>109435</v>
      </c>
      <c r="H19" s="304">
        <v>88633</v>
      </c>
      <c r="I19" s="438">
        <v>0.80991456115502358</v>
      </c>
      <c r="J19" s="538"/>
    </row>
    <row r="20" spans="2:10" s="68" customFormat="1" ht="35.1" customHeight="1">
      <c r="B20" s="96" t="s">
        <v>308</v>
      </c>
      <c r="C20" s="94" t="s">
        <v>309</v>
      </c>
      <c r="D20" s="93" t="s">
        <v>139</v>
      </c>
      <c r="E20" s="420"/>
      <c r="F20" s="377"/>
      <c r="G20" s="519"/>
      <c r="H20" s="304"/>
      <c r="I20" s="438"/>
      <c r="J20" s="538"/>
    </row>
    <row r="21" spans="2:10" s="68" customFormat="1" ht="35.1" customHeight="1">
      <c r="B21" s="97" t="s">
        <v>310</v>
      </c>
      <c r="C21" s="94" t="s">
        <v>311</v>
      </c>
      <c r="D21" s="93" t="s">
        <v>98</v>
      </c>
      <c r="E21" s="419"/>
      <c r="F21" s="377"/>
      <c r="G21" s="519"/>
      <c r="H21" s="303"/>
      <c r="I21" s="438"/>
      <c r="J21" s="538"/>
    </row>
    <row r="22" spans="2:10" s="68" customFormat="1" ht="35.1" customHeight="1">
      <c r="B22" s="96" t="s">
        <v>312</v>
      </c>
      <c r="C22" s="94" t="s">
        <v>313</v>
      </c>
      <c r="D22" s="93" t="s">
        <v>163</v>
      </c>
      <c r="E22" s="304">
        <v>24547</v>
      </c>
      <c r="F22" s="302">
        <v>44000</v>
      </c>
      <c r="G22" s="523">
        <v>44000</v>
      </c>
      <c r="H22" s="304">
        <v>28088</v>
      </c>
      <c r="I22" s="438">
        <v>0.63836363636363636</v>
      </c>
      <c r="J22" s="538"/>
    </row>
    <row r="23" spans="2:10" s="68" customFormat="1" ht="35.1" customHeight="1">
      <c r="B23" s="96" t="s">
        <v>314</v>
      </c>
      <c r="C23" s="94" t="s">
        <v>315</v>
      </c>
      <c r="D23" s="93" t="s">
        <v>164</v>
      </c>
      <c r="E23" s="304">
        <v>3820</v>
      </c>
      <c r="F23" s="302">
        <v>3820</v>
      </c>
      <c r="G23" s="523">
        <v>3820</v>
      </c>
      <c r="H23" s="304">
        <v>3686</v>
      </c>
      <c r="I23" s="438">
        <v>0.96492146596858641</v>
      </c>
      <c r="J23" s="538"/>
    </row>
    <row r="24" spans="2:10" s="68" customFormat="1" ht="35.1" customHeight="1">
      <c r="B24" s="96" t="s">
        <v>316</v>
      </c>
      <c r="C24" s="94" t="s">
        <v>317</v>
      </c>
      <c r="D24" s="93" t="s">
        <v>165</v>
      </c>
      <c r="E24" s="303">
        <v>940</v>
      </c>
      <c r="F24" s="302">
        <v>940</v>
      </c>
      <c r="G24" s="523">
        <v>940</v>
      </c>
      <c r="H24" s="303">
        <v>940</v>
      </c>
      <c r="I24" s="438">
        <v>1</v>
      </c>
      <c r="J24" s="538"/>
    </row>
    <row r="25" spans="2:10" s="68" customFormat="1" ht="35.1" customHeight="1">
      <c r="B25" s="96" t="s">
        <v>318</v>
      </c>
      <c r="C25" s="94" t="s">
        <v>319</v>
      </c>
      <c r="D25" s="93" t="s">
        <v>141</v>
      </c>
      <c r="E25" s="304">
        <v>1045</v>
      </c>
      <c r="F25" s="302">
        <v>1235</v>
      </c>
      <c r="G25" s="523">
        <v>1235</v>
      </c>
      <c r="H25" s="304">
        <v>1045</v>
      </c>
      <c r="I25" s="438">
        <v>0.84615384615384615</v>
      </c>
      <c r="J25" s="538"/>
    </row>
    <row r="26" spans="2:10" s="68" customFormat="1" ht="35.1" customHeight="1">
      <c r="B26" s="96" t="s">
        <v>320</v>
      </c>
      <c r="C26" s="94" t="s">
        <v>321</v>
      </c>
      <c r="D26" s="93" t="s">
        <v>166</v>
      </c>
      <c r="E26" s="304">
        <v>2632</v>
      </c>
      <c r="F26" s="302">
        <v>59440</v>
      </c>
      <c r="G26" s="523">
        <v>59440</v>
      </c>
      <c r="H26" s="304">
        <v>54874</v>
      </c>
      <c r="I26" s="438">
        <v>0.92318304172274568</v>
      </c>
      <c r="J26" s="538"/>
    </row>
    <row r="27" spans="2:10" s="68" customFormat="1" ht="35.1" customHeight="1">
      <c r="B27" s="96" t="s">
        <v>322</v>
      </c>
      <c r="C27" s="94" t="s">
        <v>323</v>
      </c>
      <c r="D27" s="93" t="s">
        <v>138</v>
      </c>
      <c r="E27" s="420"/>
      <c r="F27" s="377"/>
      <c r="G27" s="519"/>
      <c r="H27" s="304"/>
      <c r="I27" s="438"/>
      <c r="J27" s="538"/>
    </row>
    <row r="28" spans="2:10" s="68" customFormat="1" ht="35.1" customHeight="1">
      <c r="B28" s="98">
        <v>3</v>
      </c>
      <c r="C28" s="92" t="s">
        <v>324</v>
      </c>
      <c r="D28" s="93" t="s">
        <v>148</v>
      </c>
      <c r="E28" s="420"/>
      <c r="F28" s="377"/>
      <c r="G28" s="519"/>
      <c r="H28" s="304"/>
      <c r="I28" s="438"/>
      <c r="J28" s="538"/>
    </row>
    <row r="29" spans="2:10" s="68" customFormat="1" ht="35.1" customHeight="1">
      <c r="B29" s="96" t="s">
        <v>325</v>
      </c>
      <c r="C29" s="94" t="s">
        <v>326</v>
      </c>
      <c r="D29" s="93" t="s">
        <v>167</v>
      </c>
      <c r="E29" s="420"/>
      <c r="F29" s="377"/>
      <c r="G29" s="519"/>
      <c r="H29" s="304"/>
      <c r="I29" s="438"/>
      <c r="J29" s="538"/>
    </row>
    <row r="30" spans="2:10" s="68" customFormat="1" ht="35.1" customHeight="1">
      <c r="B30" s="97" t="s">
        <v>327</v>
      </c>
      <c r="C30" s="94" t="s">
        <v>328</v>
      </c>
      <c r="D30" s="93" t="s">
        <v>168</v>
      </c>
      <c r="E30" s="420"/>
      <c r="F30" s="377"/>
      <c r="G30" s="519"/>
      <c r="H30" s="304"/>
      <c r="I30" s="438"/>
      <c r="J30" s="538"/>
    </row>
    <row r="31" spans="2:10" s="68" customFormat="1" ht="35.1" customHeight="1">
      <c r="B31" s="97" t="s">
        <v>329</v>
      </c>
      <c r="C31" s="94" t="s">
        <v>330</v>
      </c>
      <c r="D31" s="93" t="s">
        <v>169</v>
      </c>
      <c r="E31" s="419"/>
      <c r="F31" s="377"/>
      <c r="G31" s="519"/>
      <c r="H31" s="303"/>
      <c r="I31" s="438"/>
      <c r="J31" s="538"/>
    </row>
    <row r="32" spans="2:10" s="68" customFormat="1" ht="35.1" customHeight="1">
      <c r="B32" s="97" t="s">
        <v>331</v>
      </c>
      <c r="C32" s="94" t="s">
        <v>332</v>
      </c>
      <c r="D32" s="93" t="s">
        <v>170</v>
      </c>
      <c r="E32" s="420"/>
      <c r="F32" s="377"/>
      <c r="G32" s="519"/>
      <c r="H32" s="304"/>
      <c r="I32" s="438"/>
      <c r="J32" s="538"/>
    </row>
    <row r="33" spans="2:10" s="68" customFormat="1" ht="39" customHeight="1">
      <c r="B33" s="99" t="s">
        <v>333</v>
      </c>
      <c r="C33" s="92" t="s">
        <v>334</v>
      </c>
      <c r="D33" s="93" t="s">
        <v>171</v>
      </c>
      <c r="E33" s="303">
        <v>16</v>
      </c>
      <c r="F33" s="302">
        <v>16</v>
      </c>
      <c r="G33" s="523">
        <v>16</v>
      </c>
      <c r="H33" s="303">
        <v>0</v>
      </c>
      <c r="I33" s="438">
        <v>0</v>
      </c>
      <c r="J33" s="538"/>
    </row>
    <row r="34" spans="2:10" s="68" customFormat="1" ht="35.1" customHeight="1">
      <c r="B34" s="97" t="s">
        <v>335</v>
      </c>
      <c r="C34" s="94" t="s">
        <v>336</v>
      </c>
      <c r="D34" s="93" t="s">
        <v>172</v>
      </c>
      <c r="E34" s="420"/>
      <c r="F34" s="377"/>
      <c r="G34" s="519"/>
      <c r="H34" s="304"/>
      <c r="I34" s="438"/>
      <c r="J34" s="538"/>
    </row>
    <row r="35" spans="2:10" s="68" customFormat="1" ht="35.1" customHeight="1">
      <c r="B35" s="97" t="s">
        <v>337</v>
      </c>
      <c r="C35" s="94" t="s">
        <v>338</v>
      </c>
      <c r="D35" s="93" t="s">
        <v>339</v>
      </c>
      <c r="E35" s="419"/>
      <c r="F35" s="377"/>
      <c r="G35" s="519"/>
      <c r="H35" s="303"/>
      <c r="I35" s="438"/>
      <c r="J35" s="538"/>
    </row>
    <row r="36" spans="2:10" s="68" customFormat="1" ht="40.5" customHeight="1">
      <c r="B36" s="97" t="s">
        <v>340</v>
      </c>
      <c r="C36" s="94" t="s">
        <v>341</v>
      </c>
      <c r="D36" s="93" t="s">
        <v>342</v>
      </c>
      <c r="E36" s="303">
        <v>16</v>
      </c>
      <c r="F36" s="302">
        <v>16</v>
      </c>
      <c r="G36" s="523">
        <v>16</v>
      </c>
      <c r="H36" s="303">
        <v>0</v>
      </c>
      <c r="I36" s="438">
        <v>0</v>
      </c>
      <c r="J36" s="538"/>
    </row>
    <row r="37" spans="2:10" s="68" customFormat="1" ht="35.1" customHeight="1">
      <c r="B37" s="97" t="s">
        <v>343</v>
      </c>
      <c r="C37" s="94" t="s">
        <v>344</v>
      </c>
      <c r="D37" s="93" t="s">
        <v>345</v>
      </c>
      <c r="E37" s="420"/>
      <c r="F37" s="377"/>
      <c r="G37" s="519"/>
      <c r="H37" s="304"/>
      <c r="I37" s="438"/>
      <c r="J37" s="538"/>
    </row>
    <row r="38" spans="2:10" s="68" customFormat="1" ht="35.1" customHeight="1">
      <c r="B38" s="97" t="s">
        <v>343</v>
      </c>
      <c r="C38" s="94" t="s">
        <v>346</v>
      </c>
      <c r="D38" s="93" t="s">
        <v>347</v>
      </c>
      <c r="E38" s="420"/>
      <c r="F38" s="377"/>
      <c r="G38" s="519"/>
      <c r="H38" s="304"/>
      <c r="I38" s="438"/>
      <c r="J38" s="538"/>
    </row>
    <row r="39" spans="2:10" s="68" customFormat="1" ht="35.1" customHeight="1">
      <c r="B39" s="97" t="s">
        <v>348</v>
      </c>
      <c r="C39" s="94" t="s">
        <v>349</v>
      </c>
      <c r="D39" s="93" t="s">
        <v>350</v>
      </c>
      <c r="E39" s="420"/>
      <c r="F39" s="377"/>
      <c r="G39" s="519"/>
      <c r="H39" s="304"/>
      <c r="I39" s="438"/>
      <c r="J39" s="538"/>
    </row>
    <row r="40" spans="2:10" s="68" customFormat="1" ht="35.1" customHeight="1">
      <c r="B40" s="97" t="s">
        <v>348</v>
      </c>
      <c r="C40" s="94" t="s">
        <v>351</v>
      </c>
      <c r="D40" s="93" t="s">
        <v>352</v>
      </c>
      <c r="E40" s="420"/>
      <c r="F40" s="377"/>
      <c r="G40" s="519"/>
      <c r="H40" s="304"/>
      <c r="I40" s="438"/>
      <c r="J40" s="538"/>
    </row>
    <row r="41" spans="2:10" s="68" customFormat="1" ht="35.1" customHeight="1">
      <c r="B41" s="97" t="s">
        <v>353</v>
      </c>
      <c r="C41" s="94" t="s">
        <v>354</v>
      </c>
      <c r="D41" s="93" t="s">
        <v>355</v>
      </c>
      <c r="E41" s="420"/>
      <c r="F41" s="377"/>
      <c r="G41" s="519"/>
      <c r="H41" s="304"/>
      <c r="I41" s="438"/>
      <c r="J41" s="538"/>
    </row>
    <row r="42" spans="2:10" s="68" customFormat="1" ht="35.1" customHeight="1">
      <c r="B42" s="97" t="s">
        <v>356</v>
      </c>
      <c r="C42" s="94" t="s">
        <v>357</v>
      </c>
      <c r="D42" s="93" t="s">
        <v>358</v>
      </c>
      <c r="E42" s="420"/>
      <c r="F42" s="377"/>
      <c r="G42" s="519"/>
      <c r="H42" s="304"/>
      <c r="I42" s="438"/>
      <c r="J42" s="538"/>
    </row>
    <row r="43" spans="2:10" s="68" customFormat="1" ht="43.5" customHeight="1">
      <c r="B43" s="99">
        <v>5</v>
      </c>
      <c r="C43" s="92" t="s">
        <v>359</v>
      </c>
      <c r="D43" s="93" t="s">
        <v>360</v>
      </c>
      <c r="E43" s="420"/>
      <c r="F43" s="377"/>
      <c r="G43" s="519"/>
      <c r="H43" s="304"/>
      <c r="I43" s="438"/>
      <c r="J43" s="538"/>
    </row>
    <row r="44" spans="2:10" s="68" customFormat="1" ht="35.1" customHeight="1">
      <c r="B44" s="97" t="s">
        <v>361</v>
      </c>
      <c r="C44" s="94" t="s">
        <v>362</v>
      </c>
      <c r="D44" s="93" t="s">
        <v>363</v>
      </c>
      <c r="E44" s="420"/>
      <c r="F44" s="377"/>
      <c r="G44" s="519"/>
      <c r="H44" s="304"/>
      <c r="I44" s="438"/>
      <c r="J44" s="538"/>
    </row>
    <row r="45" spans="2:10" s="68" customFormat="1" ht="35.1" customHeight="1">
      <c r="B45" s="97" t="s">
        <v>364</v>
      </c>
      <c r="C45" s="94" t="s">
        <v>365</v>
      </c>
      <c r="D45" s="93" t="s">
        <v>366</v>
      </c>
      <c r="E45" s="420"/>
      <c r="F45" s="377"/>
      <c r="G45" s="519"/>
      <c r="H45" s="304"/>
      <c r="I45" s="438"/>
      <c r="J45" s="538"/>
    </row>
    <row r="46" spans="2:10" s="68" customFormat="1" ht="35.1" customHeight="1">
      <c r="B46" s="97" t="s">
        <v>367</v>
      </c>
      <c r="C46" s="94" t="s">
        <v>368</v>
      </c>
      <c r="D46" s="93" t="s">
        <v>369</v>
      </c>
      <c r="E46" s="419"/>
      <c r="F46" s="377"/>
      <c r="G46" s="519"/>
      <c r="H46" s="303"/>
      <c r="I46" s="438"/>
      <c r="J46" s="538"/>
    </row>
    <row r="47" spans="2:10" s="68" customFormat="1" ht="35.1" customHeight="1">
      <c r="B47" s="97" t="s">
        <v>675</v>
      </c>
      <c r="C47" s="94" t="s">
        <v>370</v>
      </c>
      <c r="D47" s="93" t="s">
        <v>371</v>
      </c>
      <c r="E47" s="420"/>
      <c r="F47" s="377"/>
      <c r="G47" s="519"/>
      <c r="H47" s="304"/>
      <c r="I47" s="438"/>
      <c r="J47" s="538"/>
    </row>
    <row r="48" spans="2:10" s="68" customFormat="1" ht="35.1" customHeight="1">
      <c r="B48" s="97" t="s">
        <v>372</v>
      </c>
      <c r="C48" s="94" t="s">
        <v>373</v>
      </c>
      <c r="D48" s="93" t="s">
        <v>374</v>
      </c>
      <c r="E48" s="419"/>
      <c r="F48" s="377"/>
      <c r="G48" s="519"/>
      <c r="H48" s="303"/>
      <c r="I48" s="438"/>
      <c r="J48" s="538"/>
    </row>
    <row r="49" spans="2:10" s="68" customFormat="1" ht="35.1" customHeight="1">
      <c r="B49" s="97" t="s">
        <v>375</v>
      </c>
      <c r="C49" s="94" t="s">
        <v>376</v>
      </c>
      <c r="D49" s="93" t="s">
        <v>377</v>
      </c>
      <c r="E49" s="420"/>
      <c r="F49" s="377"/>
      <c r="G49" s="519"/>
      <c r="H49" s="304"/>
      <c r="I49" s="438"/>
      <c r="J49" s="538"/>
    </row>
    <row r="50" spans="2:10" s="68" customFormat="1" ht="35.1" customHeight="1">
      <c r="B50" s="97" t="s">
        <v>378</v>
      </c>
      <c r="C50" s="94" t="s">
        <v>379</v>
      </c>
      <c r="D50" s="93" t="s">
        <v>380</v>
      </c>
      <c r="E50" s="420"/>
      <c r="F50" s="377"/>
      <c r="G50" s="519"/>
      <c r="H50" s="304"/>
      <c r="I50" s="438"/>
      <c r="J50" s="538"/>
    </row>
    <row r="51" spans="2:10" s="68" customFormat="1" ht="35.1" customHeight="1">
      <c r="B51" s="99">
        <v>288</v>
      </c>
      <c r="C51" s="92" t="s">
        <v>195</v>
      </c>
      <c r="D51" s="93" t="s">
        <v>381</v>
      </c>
      <c r="E51" s="514">
        <v>7530</v>
      </c>
      <c r="F51" s="302">
        <v>7530</v>
      </c>
      <c r="G51" s="523">
        <v>7530</v>
      </c>
      <c r="H51" s="303">
        <v>7530</v>
      </c>
      <c r="I51" s="438">
        <v>1</v>
      </c>
      <c r="J51" s="538"/>
    </row>
    <row r="52" spans="2:10" s="68" customFormat="1" ht="42" customHeight="1">
      <c r="B52" s="99"/>
      <c r="C52" s="92" t="s">
        <v>382</v>
      </c>
      <c r="D52" s="93" t="s">
        <v>383</v>
      </c>
      <c r="E52" s="304">
        <v>37549</v>
      </c>
      <c r="F52" s="302">
        <v>55500</v>
      </c>
      <c r="G52" s="523">
        <v>55500</v>
      </c>
      <c r="H52" s="304">
        <v>103628</v>
      </c>
      <c r="I52" s="438">
        <v>1.8671711711711712</v>
      </c>
      <c r="J52" s="538"/>
    </row>
    <row r="53" spans="2:10" s="68" customFormat="1" ht="35.1" customHeight="1">
      <c r="B53" s="99" t="s">
        <v>384</v>
      </c>
      <c r="C53" s="92" t="s">
        <v>385</v>
      </c>
      <c r="D53" s="93" t="s">
        <v>386</v>
      </c>
      <c r="E53" s="304">
        <v>5164</v>
      </c>
      <c r="F53" s="302">
        <v>6000</v>
      </c>
      <c r="G53" s="523">
        <v>6000</v>
      </c>
      <c r="H53" s="304">
        <v>9814</v>
      </c>
      <c r="I53" s="438">
        <v>1.6356666666666666</v>
      </c>
      <c r="J53" s="538"/>
    </row>
    <row r="54" spans="2:10" s="68" customFormat="1" ht="35.1" customHeight="1">
      <c r="B54" s="97">
        <v>10</v>
      </c>
      <c r="C54" s="94" t="s">
        <v>387</v>
      </c>
      <c r="D54" s="93" t="s">
        <v>388</v>
      </c>
      <c r="E54" s="304">
        <v>5130</v>
      </c>
      <c r="F54" s="302">
        <v>6000</v>
      </c>
      <c r="G54" s="523">
        <v>6000</v>
      </c>
      <c r="H54" s="304">
        <v>6600</v>
      </c>
      <c r="I54" s="438">
        <v>1.1000000000000001</v>
      </c>
      <c r="J54" s="538"/>
    </row>
    <row r="55" spans="2:10" s="68" customFormat="1" ht="35.1" customHeight="1">
      <c r="B55" s="97">
        <v>11</v>
      </c>
      <c r="C55" s="94" t="s">
        <v>389</v>
      </c>
      <c r="D55" s="93" t="s">
        <v>390</v>
      </c>
      <c r="E55" s="420"/>
      <c r="F55" s="377"/>
      <c r="G55" s="519"/>
      <c r="H55" s="304"/>
      <c r="I55" s="438"/>
      <c r="J55" s="538"/>
    </row>
    <row r="56" spans="2:10" s="68" customFormat="1" ht="35.1" customHeight="1">
      <c r="B56" s="97">
        <v>12</v>
      </c>
      <c r="C56" s="94" t="s">
        <v>391</v>
      </c>
      <c r="D56" s="93" t="s">
        <v>392</v>
      </c>
      <c r="E56" s="420"/>
      <c r="F56" s="377"/>
      <c r="G56" s="519"/>
      <c r="H56" s="304"/>
      <c r="I56" s="438"/>
      <c r="J56" s="538"/>
    </row>
    <row r="57" spans="2:10" s="68" customFormat="1" ht="35.1" customHeight="1">
      <c r="B57" s="97">
        <v>13</v>
      </c>
      <c r="C57" s="94" t="s">
        <v>393</v>
      </c>
      <c r="D57" s="93" t="s">
        <v>394</v>
      </c>
      <c r="E57" s="420"/>
      <c r="F57" s="377"/>
      <c r="G57" s="519"/>
      <c r="H57" s="304"/>
      <c r="I57" s="438"/>
      <c r="J57" s="538"/>
    </row>
    <row r="58" spans="2:10" s="68" customFormat="1" ht="35.1" customHeight="1">
      <c r="B58" s="97">
        <v>14</v>
      </c>
      <c r="C58" s="94" t="s">
        <v>395</v>
      </c>
      <c r="D58" s="93" t="s">
        <v>396</v>
      </c>
      <c r="E58" s="420"/>
      <c r="F58" s="377"/>
      <c r="G58" s="519"/>
      <c r="H58" s="304"/>
      <c r="I58" s="438"/>
      <c r="J58" s="538"/>
    </row>
    <row r="59" spans="2:10" s="68" customFormat="1" ht="35.1" customHeight="1">
      <c r="B59" s="97">
        <v>15</v>
      </c>
      <c r="C59" s="95" t="s">
        <v>397</v>
      </c>
      <c r="D59" s="93" t="s">
        <v>398</v>
      </c>
      <c r="E59" s="303">
        <v>34</v>
      </c>
      <c r="F59" s="302"/>
      <c r="G59" s="523"/>
      <c r="H59" s="303">
        <v>3214</v>
      </c>
      <c r="I59" s="438"/>
      <c r="J59" s="538"/>
    </row>
    <row r="60" spans="2:10" s="68" customFormat="1" ht="42" customHeight="1">
      <c r="B60" s="99"/>
      <c r="C60" s="92" t="s">
        <v>399</v>
      </c>
      <c r="D60" s="93" t="s">
        <v>400</v>
      </c>
      <c r="E60" s="304">
        <v>20516</v>
      </c>
      <c r="F60" s="302">
        <v>35000</v>
      </c>
      <c r="G60" s="523">
        <v>35000</v>
      </c>
      <c r="H60" s="304">
        <v>25536</v>
      </c>
      <c r="I60" s="438">
        <v>0.72960000000000003</v>
      </c>
      <c r="J60" s="538"/>
    </row>
    <row r="61" spans="2:10" s="67" customFormat="1" ht="35.1" customHeight="1">
      <c r="B61" s="97" t="s">
        <v>401</v>
      </c>
      <c r="C61" s="94" t="s">
        <v>402</v>
      </c>
      <c r="D61" s="93" t="s">
        <v>403</v>
      </c>
      <c r="E61" s="420"/>
      <c r="F61" s="519"/>
      <c r="G61" s="519"/>
      <c r="H61" s="304"/>
      <c r="I61" s="438"/>
      <c r="J61" s="538"/>
    </row>
    <row r="62" spans="2:10" s="67" customFormat="1" ht="35.1" customHeight="1">
      <c r="B62" s="97" t="s">
        <v>404</v>
      </c>
      <c r="C62" s="94" t="s">
        <v>405</v>
      </c>
      <c r="D62" s="93" t="s">
        <v>406</v>
      </c>
      <c r="E62" s="421"/>
      <c r="F62" s="421"/>
      <c r="G62" s="421"/>
      <c r="H62" s="305"/>
      <c r="I62" s="438"/>
      <c r="J62" s="538"/>
    </row>
    <row r="63" spans="2:10" s="68" customFormat="1" ht="35.1" customHeight="1">
      <c r="B63" s="97" t="s">
        <v>407</v>
      </c>
      <c r="C63" s="94" t="s">
        <v>408</v>
      </c>
      <c r="D63" s="93" t="s">
        <v>409</v>
      </c>
      <c r="E63" s="520"/>
      <c r="F63" s="519"/>
      <c r="G63" s="421"/>
      <c r="H63" s="521"/>
      <c r="I63" s="438"/>
      <c r="J63" s="538"/>
    </row>
    <row r="64" spans="2:10" s="67" customFormat="1" ht="35.1" customHeight="1">
      <c r="B64" s="97" t="s">
        <v>410</v>
      </c>
      <c r="C64" s="94" t="s">
        <v>411</v>
      </c>
      <c r="D64" s="93" t="s">
        <v>412</v>
      </c>
      <c r="E64" s="522"/>
      <c r="F64" s="519"/>
      <c r="G64" s="519"/>
      <c r="H64" s="523"/>
      <c r="I64" s="438"/>
      <c r="J64" s="538"/>
    </row>
    <row r="65" spans="2:10" ht="35.1" customHeight="1">
      <c r="B65" s="97" t="s">
        <v>413</v>
      </c>
      <c r="C65" s="94" t="s">
        <v>414</v>
      </c>
      <c r="D65" s="93" t="s">
        <v>415</v>
      </c>
      <c r="E65" s="521">
        <v>20011</v>
      </c>
      <c r="F65" s="305">
        <v>30000</v>
      </c>
      <c r="G65" s="305">
        <v>30000</v>
      </c>
      <c r="H65" s="305">
        <v>24753</v>
      </c>
      <c r="I65" s="438">
        <v>0.82509999999999994</v>
      </c>
      <c r="J65" s="538"/>
    </row>
    <row r="66" spans="2:10" ht="35.1" customHeight="1">
      <c r="B66" s="97" t="s">
        <v>416</v>
      </c>
      <c r="C66" s="94" t="s">
        <v>417</v>
      </c>
      <c r="D66" s="93" t="s">
        <v>418</v>
      </c>
      <c r="E66" s="523">
        <v>505</v>
      </c>
      <c r="F66" s="305">
        <v>5000</v>
      </c>
      <c r="G66" s="305">
        <v>5000</v>
      </c>
      <c r="H66" s="305">
        <v>783</v>
      </c>
      <c r="I66" s="438">
        <v>0.15659999999999999</v>
      </c>
      <c r="J66" s="538"/>
    </row>
    <row r="67" spans="2:10" ht="35.1" customHeight="1">
      <c r="B67" s="97" t="s">
        <v>419</v>
      </c>
      <c r="C67" s="94" t="s">
        <v>420</v>
      </c>
      <c r="D67" s="93" t="s">
        <v>421</v>
      </c>
      <c r="E67" s="421"/>
      <c r="F67" s="421"/>
      <c r="G67" s="421"/>
      <c r="H67" s="305"/>
      <c r="I67" s="438"/>
      <c r="J67" s="538"/>
    </row>
    <row r="68" spans="2:10" ht="35.1" customHeight="1">
      <c r="B68" s="99">
        <v>21</v>
      </c>
      <c r="C68" s="92" t="s">
        <v>422</v>
      </c>
      <c r="D68" s="93" t="s">
        <v>423</v>
      </c>
      <c r="E68" s="305"/>
      <c r="F68" s="421"/>
      <c r="G68" s="421"/>
      <c r="H68" s="305"/>
      <c r="I68" s="438"/>
      <c r="J68" s="538"/>
    </row>
    <row r="69" spans="2:10" ht="35.1" customHeight="1">
      <c r="B69" s="99">
        <v>22</v>
      </c>
      <c r="C69" s="92" t="s">
        <v>424</v>
      </c>
      <c r="D69" s="93" t="s">
        <v>425</v>
      </c>
      <c r="E69" s="305">
        <v>298</v>
      </c>
      <c r="F69" s="305">
        <v>0</v>
      </c>
      <c r="G69" s="305">
        <v>0</v>
      </c>
      <c r="H69" s="305">
        <v>1576</v>
      </c>
      <c r="I69" s="438"/>
      <c r="J69" s="538"/>
    </row>
    <row r="70" spans="2:10" ht="42" customHeight="1">
      <c r="B70" s="99">
        <v>236</v>
      </c>
      <c r="C70" s="92" t="s">
        <v>426</v>
      </c>
      <c r="D70" s="93" t="s">
        <v>427</v>
      </c>
      <c r="E70" s="421"/>
      <c r="F70" s="430"/>
      <c r="G70" s="421"/>
      <c r="H70" s="305"/>
      <c r="I70" s="438"/>
      <c r="J70" s="538"/>
    </row>
    <row r="71" spans="2:10" ht="40.5" customHeight="1">
      <c r="B71" s="99" t="s">
        <v>428</v>
      </c>
      <c r="C71" s="92" t="s">
        <v>429</v>
      </c>
      <c r="D71" s="93" t="s">
        <v>430</v>
      </c>
      <c r="E71" s="421"/>
      <c r="F71" s="461">
        <v>0</v>
      </c>
      <c r="G71" s="305">
        <v>0</v>
      </c>
      <c r="H71" s="305">
        <v>47614</v>
      </c>
      <c r="I71" s="438"/>
      <c r="J71" s="538"/>
    </row>
    <row r="72" spans="2:10" ht="35.1" customHeight="1">
      <c r="B72" s="97" t="s">
        <v>431</v>
      </c>
      <c r="C72" s="94" t="s">
        <v>432</v>
      </c>
      <c r="D72" s="93" t="s">
        <v>433</v>
      </c>
      <c r="E72" s="421"/>
      <c r="F72" s="461"/>
      <c r="G72" s="305"/>
      <c r="H72" s="305"/>
      <c r="I72" s="438"/>
      <c r="J72" s="538"/>
    </row>
    <row r="73" spans="2:10" ht="35.1" customHeight="1">
      <c r="B73" s="97" t="s">
        <v>434</v>
      </c>
      <c r="C73" s="94" t="s">
        <v>435</v>
      </c>
      <c r="D73" s="93" t="s">
        <v>436</v>
      </c>
      <c r="E73" s="421"/>
      <c r="F73" s="461"/>
      <c r="G73" s="305"/>
      <c r="H73" s="305"/>
      <c r="I73" s="438"/>
      <c r="J73" s="538"/>
    </row>
    <row r="74" spans="2:10" ht="35.1" customHeight="1">
      <c r="B74" s="97" t="s">
        <v>437</v>
      </c>
      <c r="C74" s="94" t="s">
        <v>438</v>
      </c>
      <c r="D74" s="93" t="s">
        <v>439</v>
      </c>
      <c r="E74" s="421"/>
      <c r="F74" s="461"/>
      <c r="G74" s="305"/>
      <c r="H74" s="305"/>
      <c r="I74" s="438"/>
      <c r="J74" s="538"/>
    </row>
    <row r="75" spans="2:10" ht="35.1" customHeight="1">
      <c r="B75" s="97" t="s">
        <v>440</v>
      </c>
      <c r="C75" s="94" t="s">
        <v>441</v>
      </c>
      <c r="D75" s="93" t="s">
        <v>442</v>
      </c>
      <c r="E75" s="421"/>
      <c r="F75" s="461"/>
      <c r="G75" s="305"/>
      <c r="H75" s="305"/>
      <c r="I75" s="438"/>
      <c r="J75" s="538"/>
    </row>
    <row r="76" spans="2:10" ht="36" customHeight="1">
      <c r="B76" s="97" t="s">
        <v>443</v>
      </c>
      <c r="C76" s="94" t="s">
        <v>444</v>
      </c>
      <c r="D76" s="93" t="s">
        <v>445</v>
      </c>
      <c r="E76" s="421"/>
      <c r="F76" s="461">
        <v>0</v>
      </c>
      <c r="G76" s="305">
        <v>0</v>
      </c>
      <c r="H76" s="305">
        <v>47614</v>
      </c>
      <c r="I76" s="438"/>
      <c r="J76" s="538"/>
    </row>
    <row r="77" spans="2:10" ht="35.1" customHeight="1">
      <c r="B77" s="99">
        <v>24</v>
      </c>
      <c r="C77" s="92" t="s">
        <v>446</v>
      </c>
      <c r="D77" s="93" t="s">
        <v>447</v>
      </c>
      <c r="E77" s="305">
        <v>5322</v>
      </c>
      <c r="F77" s="461">
        <v>11000</v>
      </c>
      <c r="G77" s="305">
        <v>11000</v>
      </c>
      <c r="H77" s="305">
        <v>11589</v>
      </c>
      <c r="I77" s="438">
        <v>1.0535454545454546</v>
      </c>
      <c r="J77" s="538"/>
    </row>
    <row r="78" spans="2:10" ht="35.1" customHeight="1">
      <c r="B78" s="99">
        <v>27</v>
      </c>
      <c r="C78" s="92" t="s">
        <v>448</v>
      </c>
      <c r="D78" s="93" t="s">
        <v>449</v>
      </c>
      <c r="E78" s="305">
        <v>1195</v>
      </c>
      <c r="F78" s="461"/>
      <c r="G78" s="305"/>
      <c r="H78" s="305">
        <v>168</v>
      </c>
      <c r="I78" s="438"/>
      <c r="J78" s="538"/>
    </row>
    <row r="79" spans="2:10" ht="35.1" customHeight="1">
      <c r="B79" s="99" t="s">
        <v>450</v>
      </c>
      <c r="C79" s="92" t="s">
        <v>451</v>
      </c>
      <c r="D79" s="93" t="s">
        <v>452</v>
      </c>
      <c r="E79" s="305">
        <v>5054</v>
      </c>
      <c r="F79" s="461">
        <v>3500</v>
      </c>
      <c r="G79" s="305">
        <v>3500</v>
      </c>
      <c r="H79" s="305">
        <v>7331</v>
      </c>
      <c r="I79" s="438">
        <v>2.0945714285714288</v>
      </c>
      <c r="J79" s="538"/>
    </row>
    <row r="80" spans="2:10" ht="40.5" customHeight="1">
      <c r="B80" s="99"/>
      <c r="C80" s="92" t="s">
        <v>453</v>
      </c>
      <c r="D80" s="93" t="s">
        <v>454</v>
      </c>
      <c r="E80" s="305">
        <v>79589</v>
      </c>
      <c r="F80" s="461">
        <v>173991</v>
      </c>
      <c r="G80" s="305">
        <v>173991</v>
      </c>
      <c r="H80" s="305">
        <v>200869</v>
      </c>
      <c r="I80" s="438">
        <v>1.1544792546740923</v>
      </c>
      <c r="J80" s="538"/>
    </row>
    <row r="81" spans="2:10" ht="35.1" customHeight="1">
      <c r="B81" s="99">
        <v>88</v>
      </c>
      <c r="C81" s="92" t="s">
        <v>455</v>
      </c>
      <c r="D81" s="93" t="s">
        <v>456</v>
      </c>
      <c r="E81" s="305">
        <v>43413</v>
      </c>
      <c r="F81" s="461">
        <v>988</v>
      </c>
      <c r="G81" s="305">
        <v>988</v>
      </c>
      <c r="H81" s="305">
        <v>30066</v>
      </c>
      <c r="I81" s="438"/>
      <c r="J81" s="538"/>
    </row>
    <row r="82" spans="2:10" ht="35.1" customHeight="1">
      <c r="B82" s="99"/>
      <c r="C82" s="92" t="s">
        <v>102</v>
      </c>
      <c r="D82" s="85"/>
      <c r="E82" s="421"/>
      <c r="F82" s="461"/>
      <c r="G82" s="305"/>
      <c r="H82" s="305"/>
      <c r="I82" s="438"/>
      <c r="J82" s="538"/>
    </row>
    <row r="83" spans="2:10" ht="43.5" customHeight="1">
      <c r="B83" s="99"/>
      <c r="C83" s="92" t="s">
        <v>457</v>
      </c>
      <c r="D83" s="93" t="s">
        <v>458</v>
      </c>
      <c r="E83" s="421"/>
      <c r="F83" s="461"/>
      <c r="G83" s="305"/>
      <c r="H83" s="596"/>
      <c r="I83" s="438"/>
      <c r="J83" s="538"/>
    </row>
    <row r="84" spans="2:10" ht="40.5" customHeight="1">
      <c r="B84" s="99">
        <v>30</v>
      </c>
      <c r="C84" s="92" t="s">
        <v>459</v>
      </c>
      <c r="D84" s="93" t="s">
        <v>460</v>
      </c>
      <c r="E84" s="305">
        <v>46410</v>
      </c>
      <c r="F84" s="461">
        <v>123410</v>
      </c>
      <c r="G84" s="305">
        <v>123410</v>
      </c>
      <c r="H84" s="305">
        <v>123410</v>
      </c>
      <c r="I84" s="438">
        <v>1</v>
      </c>
      <c r="J84" s="538"/>
    </row>
    <row r="85" spans="2:10" ht="35.1" customHeight="1">
      <c r="B85" s="97">
        <v>300</v>
      </c>
      <c r="C85" s="94" t="s">
        <v>461</v>
      </c>
      <c r="D85" s="93" t="s">
        <v>462</v>
      </c>
      <c r="E85" s="421"/>
      <c r="F85" s="461"/>
      <c r="G85" s="305"/>
      <c r="H85" s="305"/>
      <c r="I85" s="438"/>
      <c r="J85" s="538"/>
    </row>
    <row r="86" spans="2:10" ht="35.1" customHeight="1">
      <c r="B86" s="97">
        <v>301</v>
      </c>
      <c r="C86" s="94" t="s">
        <v>463</v>
      </c>
      <c r="D86" s="93" t="s">
        <v>464</v>
      </c>
      <c r="E86" s="421"/>
      <c r="F86" s="461"/>
      <c r="G86" s="305"/>
      <c r="H86" s="305"/>
      <c r="I86" s="438"/>
      <c r="J86" s="538"/>
    </row>
    <row r="87" spans="2:10" ht="35.1" customHeight="1">
      <c r="B87" s="97">
        <v>302</v>
      </c>
      <c r="C87" s="94" t="s">
        <v>465</v>
      </c>
      <c r="D87" s="93" t="s">
        <v>466</v>
      </c>
      <c r="E87" s="421"/>
      <c r="F87" s="461"/>
      <c r="G87" s="305"/>
      <c r="H87" s="305"/>
      <c r="I87" s="438"/>
      <c r="J87" s="538"/>
    </row>
    <row r="88" spans="2:10" ht="35.1" customHeight="1">
      <c r="B88" s="97">
        <v>303</v>
      </c>
      <c r="C88" s="94" t="s">
        <v>467</v>
      </c>
      <c r="D88" s="93" t="s">
        <v>468</v>
      </c>
      <c r="E88" s="305">
        <v>44931</v>
      </c>
      <c r="F88" s="461">
        <v>121931</v>
      </c>
      <c r="G88" s="305">
        <v>121931</v>
      </c>
      <c r="H88" s="305">
        <v>121931</v>
      </c>
      <c r="I88" s="438">
        <v>1</v>
      </c>
      <c r="J88" s="538"/>
    </row>
    <row r="89" spans="2:10" ht="35.1" customHeight="1">
      <c r="B89" s="97">
        <v>304</v>
      </c>
      <c r="C89" s="94" t="s">
        <v>469</v>
      </c>
      <c r="D89" s="93" t="s">
        <v>470</v>
      </c>
      <c r="E89" s="421"/>
      <c r="F89" s="430"/>
      <c r="G89" s="421"/>
      <c r="H89" s="305"/>
      <c r="I89" s="438"/>
      <c r="J89" s="538"/>
    </row>
    <row r="90" spans="2:10" ht="35.1" customHeight="1">
      <c r="B90" s="97">
        <v>305</v>
      </c>
      <c r="C90" s="94" t="s">
        <v>471</v>
      </c>
      <c r="D90" s="93" t="s">
        <v>472</v>
      </c>
      <c r="E90" s="421"/>
      <c r="F90" s="430"/>
      <c r="G90" s="421"/>
      <c r="H90" s="305"/>
      <c r="I90" s="438"/>
      <c r="J90" s="538"/>
    </row>
    <row r="91" spans="2:10" ht="35.1" customHeight="1">
      <c r="B91" s="97">
        <v>306</v>
      </c>
      <c r="C91" s="94" t="s">
        <v>473</v>
      </c>
      <c r="D91" s="93" t="s">
        <v>474</v>
      </c>
      <c r="E91" s="421"/>
      <c r="F91" s="430"/>
      <c r="G91" s="421"/>
      <c r="H91" s="305"/>
      <c r="I91" s="438"/>
      <c r="J91" s="538"/>
    </row>
    <row r="92" spans="2:10" ht="35.1" customHeight="1">
      <c r="B92" s="97">
        <v>309</v>
      </c>
      <c r="C92" s="94" t="s">
        <v>475</v>
      </c>
      <c r="D92" s="93" t="s">
        <v>476</v>
      </c>
      <c r="E92" s="305">
        <v>1479</v>
      </c>
      <c r="F92" s="461">
        <v>1479</v>
      </c>
      <c r="G92" s="305">
        <v>1479</v>
      </c>
      <c r="H92" s="305">
        <v>1479</v>
      </c>
      <c r="I92" s="438">
        <v>1</v>
      </c>
      <c r="J92" s="538"/>
    </row>
    <row r="93" spans="2:10" ht="35.1" customHeight="1">
      <c r="B93" s="99">
        <v>31</v>
      </c>
      <c r="C93" s="92" t="s">
        <v>477</v>
      </c>
      <c r="D93" s="93" t="s">
        <v>478</v>
      </c>
      <c r="E93" s="421"/>
      <c r="F93" s="430"/>
      <c r="G93" s="421"/>
      <c r="H93" s="305"/>
      <c r="I93" s="438"/>
      <c r="J93" s="538"/>
    </row>
    <row r="94" spans="2:10" ht="35.1" customHeight="1">
      <c r="B94" s="99" t="s">
        <v>479</v>
      </c>
      <c r="C94" s="92" t="s">
        <v>480</v>
      </c>
      <c r="D94" s="93" t="s">
        <v>481</v>
      </c>
      <c r="E94" s="421"/>
      <c r="F94" s="430"/>
      <c r="G94" s="421"/>
      <c r="H94" s="305"/>
      <c r="I94" s="438"/>
      <c r="J94" s="538"/>
    </row>
    <row r="95" spans="2:10" ht="35.1" customHeight="1">
      <c r="B95" s="99">
        <v>32</v>
      </c>
      <c r="C95" s="92" t="s">
        <v>482</v>
      </c>
      <c r="D95" s="93" t="s">
        <v>483</v>
      </c>
      <c r="E95" s="421"/>
      <c r="F95" s="430"/>
      <c r="G95" s="421"/>
      <c r="H95" s="305"/>
      <c r="I95" s="438"/>
      <c r="J95" s="538"/>
    </row>
    <row r="96" spans="2:10" ht="57.75" customHeight="1">
      <c r="B96" s="99">
        <v>330</v>
      </c>
      <c r="C96" s="92" t="s">
        <v>484</v>
      </c>
      <c r="D96" s="93" t="s">
        <v>485</v>
      </c>
      <c r="E96" s="421"/>
      <c r="F96" s="430"/>
      <c r="G96" s="421"/>
      <c r="H96" s="305"/>
      <c r="I96" s="438"/>
      <c r="J96" s="538"/>
    </row>
    <row r="97" spans="2:10" ht="63" customHeight="1">
      <c r="B97" s="99" t="s">
        <v>486</v>
      </c>
      <c r="C97" s="92" t="s">
        <v>487</v>
      </c>
      <c r="D97" s="93" t="s">
        <v>488</v>
      </c>
      <c r="E97" s="305"/>
      <c r="F97" s="430"/>
      <c r="G97" s="421"/>
      <c r="H97" s="305"/>
      <c r="I97" s="438"/>
      <c r="J97" s="538"/>
    </row>
    <row r="98" spans="2:10" ht="62.25" customHeight="1">
      <c r="B98" s="99" t="s">
        <v>486</v>
      </c>
      <c r="C98" s="92" t="s">
        <v>489</v>
      </c>
      <c r="D98" s="93" t="s">
        <v>490</v>
      </c>
      <c r="E98" s="305">
        <v>1523</v>
      </c>
      <c r="F98" s="461">
        <v>1523</v>
      </c>
      <c r="G98" s="305">
        <v>1523</v>
      </c>
      <c r="H98" s="305">
        <v>1523</v>
      </c>
      <c r="I98" s="438">
        <v>1</v>
      </c>
      <c r="J98" s="538"/>
    </row>
    <row r="99" spans="2:10" ht="35.1" customHeight="1">
      <c r="B99" s="99">
        <v>34</v>
      </c>
      <c r="C99" s="92" t="s">
        <v>491</v>
      </c>
      <c r="D99" s="93" t="s">
        <v>492</v>
      </c>
      <c r="E99" s="305"/>
      <c r="F99" s="461"/>
      <c r="G99" s="305"/>
      <c r="H99" s="305"/>
      <c r="I99" s="438"/>
      <c r="J99" s="538"/>
    </row>
    <row r="100" spans="2:10" ht="35.1" customHeight="1">
      <c r="B100" s="97">
        <v>340</v>
      </c>
      <c r="C100" s="94" t="s">
        <v>493</v>
      </c>
      <c r="D100" s="93" t="s">
        <v>494</v>
      </c>
      <c r="E100" s="421"/>
      <c r="F100" s="461"/>
      <c r="G100" s="305"/>
      <c r="H100" s="305"/>
      <c r="I100" s="438"/>
      <c r="J100" s="538"/>
    </row>
    <row r="101" spans="2:10" ht="35.1" customHeight="1">
      <c r="B101" s="97">
        <v>341</v>
      </c>
      <c r="C101" s="94" t="s">
        <v>495</v>
      </c>
      <c r="D101" s="93" t="s">
        <v>496</v>
      </c>
      <c r="E101" s="305"/>
      <c r="F101" s="430"/>
      <c r="G101" s="421"/>
      <c r="H101" s="305"/>
      <c r="I101" s="438"/>
      <c r="J101" s="538"/>
    </row>
    <row r="102" spans="2:10" ht="35.1" customHeight="1">
      <c r="B102" s="99"/>
      <c r="C102" s="92" t="s">
        <v>497</v>
      </c>
      <c r="D102" s="93" t="s">
        <v>498</v>
      </c>
      <c r="E102" s="421"/>
      <c r="F102" s="430"/>
      <c r="G102" s="421"/>
      <c r="H102" s="305"/>
      <c r="I102" s="438"/>
      <c r="J102" s="538"/>
    </row>
    <row r="103" spans="2:10" ht="35.1" customHeight="1">
      <c r="B103" s="99">
        <v>35</v>
      </c>
      <c r="C103" s="92" t="s">
        <v>499</v>
      </c>
      <c r="D103" s="93" t="s">
        <v>500</v>
      </c>
      <c r="E103" s="305">
        <v>835826</v>
      </c>
      <c r="F103" s="461">
        <v>1086783</v>
      </c>
      <c r="G103" s="305">
        <v>1086783</v>
      </c>
      <c r="H103" s="305">
        <v>1043626</v>
      </c>
      <c r="I103" s="438">
        <v>0.96028922057117194</v>
      </c>
      <c r="J103" s="538"/>
    </row>
    <row r="104" spans="2:10" ht="35.1" customHeight="1">
      <c r="B104" s="97">
        <v>350</v>
      </c>
      <c r="C104" s="94" t="s">
        <v>501</v>
      </c>
      <c r="D104" s="93" t="s">
        <v>502</v>
      </c>
      <c r="E104" s="305">
        <v>683378</v>
      </c>
      <c r="F104" s="461">
        <v>835827</v>
      </c>
      <c r="G104" s="305">
        <v>835827</v>
      </c>
      <c r="H104" s="305">
        <v>835827</v>
      </c>
      <c r="I104" s="438">
        <v>1</v>
      </c>
      <c r="J104" s="538"/>
    </row>
    <row r="105" spans="2:10" ht="35.1" customHeight="1">
      <c r="B105" s="97">
        <v>351</v>
      </c>
      <c r="C105" s="94" t="s">
        <v>503</v>
      </c>
      <c r="D105" s="93" t="s">
        <v>504</v>
      </c>
      <c r="E105" s="515">
        <v>152448</v>
      </c>
      <c r="F105" s="461">
        <v>250956</v>
      </c>
      <c r="G105" s="305">
        <v>250956</v>
      </c>
      <c r="H105" s="305">
        <v>207799</v>
      </c>
      <c r="I105" s="438">
        <v>0.82802961475318382</v>
      </c>
      <c r="J105" s="538"/>
    </row>
    <row r="106" spans="2:10" ht="35.1" customHeight="1">
      <c r="B106" s="99"/>
      <c r="C106" s="92" t="s">
        <v>505</v>
      </c>
      <c r="D106" s="93" t="s">
        <v>506</v>
      </c>
      <c r="E106" s="305">
        <v>49225</v>
      </c>
      <c r="F106" s="461">
        <v>48308</v>
      </c>
      <c r="G106" s="305">
        <v>48308</v>
      </c>
      <c r="H106" s="305">
        <v>46787</v>
      </c>
      <c r="I106" s="438">
        <v>0.9685145317545748</v>
      </c>
      <c r="J106" s="538"/>
    </row>
    <row r="107" spans="2:10" ht="35.1" customHeight="1">
      <c r="B107" s="99">
        <v>40</v>
      </c>
      <c r="C107" s="92" t="s">
        <v>507</v>
      </c>
      <c r="D107" s="93" t="s">
        <v>508</v>
      </c>
      <c r="E107" s="305">
        <v>49225</v>
      </c>
      <c r="F107" s="461">
        <v>48308</v>
      </c>
      <c r="G107" s="305">
        <v>48308</v>
      </c>
      <c r="H107" s="305">
        <v>46787</v>
      </c>
      <c r="I107" s="438">
        <v>0.9685145317545748</v>
      </c>
      <c r="J107" s="538"/>
    </row>
    <row r="108" spans="2:10" ht="35.1" customHeight="1">
      <c r="B108" s="97">
        <v>400</v>
      </c>
      <c r="C108" s="94" t="s">
        <v>509</v>
      </c>
      <c r="D108" s="93" t="s">
        <v>510</v>
      </c>
      <c r="E108" s="421"/>
      <c r="F108" s="430"/>
      <c r="G108" s="421"/>
      <c r="H108" s="305"/>
      <c r="I108" s="438"/>
      <c r="J108" s="538"/>
    </row>
    <row r="109" spans="2:10" ht="35.1" customHeight="1">
      <c r="B109" s="97">
        <v>401</v>
      </c>
      <c r="C109" s="94" t="s">
        <v>511</v>
      </c>
      <c r="D109" s="93" t="s">
        <v>512</v>
      </c>
      <c r="E109" s="421"/>
      <c r="F109" s="430"/>
      <c r="G109" s="421"/>
      <c r="H109" s="305"/>
      <c r="I109" s="438"/>
      <c r="J109" s="538"/>
    </row>
    <row r="110" spans="2:10" ht="35.1" customHeight="1">
      <c r="B110" s="97">
        <v>403</v>
      </c>
      <c r="C110" s="94" t="s">
        <v>513</v>
      </c>
      <c r="D110" s="93" t="s">
        <v>514</v>
      </c>
      <c r="E110" s="421"/>
      <c r="F110" s="430"/>
      <c r="G110" s="421"/>
      <c r="H110" s="305"/>
      <c r="I110" s="438"/>
      <c r="J110" s="538"/>
    </row>
    <row r="111" spans="2:10" ht="35.1" customHeight="1">
      <c r="B111" s="97">
        <v>404</v>
      </c>
      <c r="C111" s="94" t="s">
        <v>515</v>
      </c>
      <c r="D111" s="93" t="s">
        <v>516</v>
      </c>
      <c r="E111" s="305">
        <v>49225</v>
      </c>
      <c r="F111" s="461">
        <v>48308</v>
      </c>
      <c r="G111" s="305">
        <v>48308</v>
      </c>
      <c r="H111" s="305">
        <v>46787</v>
      </c>
      <c r="I111" s="438">
        <v>0.9685145317545748</v>
      </c>
      <c r="J111" s="538"/>
    </row>
    <row r="112" spans="2:10" ht="35.1" customHeight="1">
      <c r="B112" s="97">
        <v>405</v>
      </c>
      <c r="C112" s="94" t="s">
        <v>517</v>
      </c>
      <c r="D112" s="93" t="s">
        <v>518</v>
      </c>
      <c r="E112" s="421"/>
      <c r="F112" s="430"/>
      <c r="G112" s="421"/>
      <c r="H112" s="305"/>
      <c r="I112" s="438"/>
      <c r="J112" s="538"/>
    </row>
    <row r="113" spans="2:10" ht="35.1" customHeight="1">
      <c r="B113" s="97" t="s">
        <v>519</v>
      </c>
      <c r="C113" s="94" t="s">
        <v>520</v>
      </c>
      <c r="D113" s="93" t="s">
        <v>521</v>
      </c>
      <c r="E113" s="421"/>
      <c r="F113" s="430"/>
      <c r="G113" s="421"/>
      <c r="H113" s="305"/>
      <c r="I113" s="438"/>
      <c r="J113" s="538"/>
    </row>
    <row r="114" spans="2:10" ht="45" customHeight="1">
      <c r="B114" s="99">
        <v>41</v>
      </c>
      <c r="C114" s="92" t="s">
        <v>522</v>
      </c>
      <c r="D114" s="93" t="s">
        <v>523</v>
      </c>
      <c r="E114" s="421"/>
      <c r="F114" s="430"/>
      <c r="G114" s="421"/>
      <c r="H114" s="305"/>
      <c r="I114" s="438"/>
      <c r="J114" s="538"/>
    </row>
    <row r="115" spans="2:10" ht="35.1" customHeight="1">
      <c r="B115" s="97">
        <v>410</v>
      </c>
      <c r="C115" s="94" t="s">
        <v>524</v>
      </c>
      <c r="D115" s="93" t="s">
        <v>525</v>
      </c>
      <c r="E115" s="421"/>
      <c r="F115" s="430"/>
      <c r="G115" s="421"/>
      <c r="H115" s="305"/>
      <c r="I115" s="438"/>
      <c r="J115" s="538"/>
    </row>
    <row r="116" spans="2:10" ht="35.1" customHeight="1">
      <c r="B116" s="97">
        <v>411</v>
      </c>
      <c r="C116" s="94" t="s">
        <v>526</v>
      </c>
      <c r="D116" s="93" t="s">
        <v>527</v>
      </c>
      <c r="E116" s="421"/>
      <c r="F116" s="430"/>
      <c r="G116" s="421"/>
      <c r="H116" s="305"/>
      <c r="I116" s="438"/>
      <c r="J116" s="538"/>
    </row>
    <row r="117" spans="2:10" ht="35.1" customHeight="1">
      <c r="B117" s="97">
        <v>412</v>
      </c>
      <c r="C117" s="94" t="s">
        <v>528</v>
      </c>
      <c r="D117" s="93" t="s">
        <v>529</v>
      </c>
      <c r="E117" s="421"/>
      <c r="F117" s="430"/>
      <c r="G117" s="421"/>
      <c r="H117" s="305"/>
      <c r="I117" s="438"/>
      <c r="J117" s="538"/>
    </row>
    <row r="118" spans="2:10" ht="35.1" customHeight="1">
      <c r="B118" s="97">
        <v>413</v>
      </c>
      <c r="C118" s="94" t="s">
        <v>530</v>
      </c>
      <c r="D118" s="93" t="s">
        <v>531</v>
      </c>
      <c r="E118" s="421"/>
      <c r="F118" s="430"/>
      <c r="G118" s="421"/>
      <c r="H118" s="305"/>
      <c r="I118" s="438"/>
      <c r="J118" s="538"/>
    </row>
    <row r="119" spans="2:10" ht="35.1" customHeight="1">
      <c r="B119" s="97">
        <v>414</v>
      </c>
      <c r="C119" s="94" t="s">
        <v>532</v>
      </c>
      <c r="D119" s="93" t="s">
        <v>533</v>
      </c>
      <c r="E119" s="421"/>
      <c r="F119" s="430"/>
      <c r="G119" s="421"/>
      <c r="H119" s="305"/>
      <c r="I119" s="438"/>
      <c r="J119" s="538"/>
    </row>
    <row r="120" spans="2:10" ht="35.1" customHeight="1">
      <c r="B120" s="97">
        <v>415</v>
      </c>
      <c r="C120" s="94" t="s">
        <v>534</v>
      </c>
      <c r="D120" s="93" t="s">
        <v>535</v>
      </c>
      <c r="E120" s="421"/>
      <c r="F120" s="430"/>
      <c r="G120" s="421"/>
      <c r="H120" s="305"/>
      <c r="I120" s="438"/>
      <c r="J120" s="538"/>
    </row>
    <row r="121" spans="2:10" ht="35.1" customHeight="1">
      <c r="B121" s="97">
        <v>416</v>
      </c>
      <c r="C121" s="94" t="s">
        <v>536</v>
      </c>
      <c r="D121" s="93" t="s">
        <v>537</v>
      </c>
      <c r="E121" s="421"/>
      <c r="F121" s="430"/>
      <c r="G121" s="421"/>
      <c r="H121" s="305"/>
      <c r="I121" s="438"/>
      <c r="J121" s="538"/>
    </row>
    <row r="122" spans="2:10" ht="35.1" customHeight="1">
      <c r="B122" s="97">
        <v>419</v>
      </c>
      <c r="C122" s="94" t="s">
        <v>538</v>
      </c>
      <c r="D122" s="93" t="s">
        <v>539</v>
      </c>
      <c r="E122" s="421"/>
      <c r="F122" s="430"/>
      <c r="G122" s="421"/>
      <c r="H122" s="305"/>
      <c r="I122" s="438"/>
      <c r="J122" s="538"/>
    </row>
    <row r="123" spans="2:10" ht="35.1" customHeight="1">
      <c r="B123" s="99">
        <v>498</v>
      </c>
      <c r="C123" s="92" t="s">
        <v>540</v>
      </c>
      <c r="D123" s="93" t="s">
        <v>541</v>
      </c>
      <c r="E123" s="421"/>
      <c r="F123" s="430"/>
      <c r="G123" s="421"/>
      <c r="H123" s="305"/>
      <c r="I123" s="438"/>
      <c r="J123" s="538"/>
    </row>
    <row r="124" spans="2:10" ht="45" customHeight="1">
      <c r="B124" s="99" t="s">
        <v>542</v>
      </c>
      <c r="C124" s="92" t="s">
        <v>543</v>
      </c>
      <c r="D124" s="93" t="s">
        <v>544</v>
      </c>
      <c r="E124" s="305">
        <v>821303</v>
      </c>
      <c r="F124" s="461">
        <v>1060579</v>
      </c>
      <c r="G124" s="305">
        <v>1060579</v>
      </c>
      <c r="H124" s="305">
        <v>1075821</v>
      </c>
      <c r="I124" s="438">
        <v>1.014371395247313</v>
      </c>
      <c r="J124" s="538"/>
    </row>
    <row r="125" spans="2:10" ht="42" customHeight="1">
      <c r="B125" s="99">
        <v>42</v>
      </c>
      <c r="C125" s="92" t="s">
        <v>545</v>
      </c>
      <c r="D125" s="93" t="s">
        <v>546</v>
      </c>
      <c r="E125" s="305">
        <v>6087</v>
      </c>
      <c r="F125" s="461">
        <v>6738</v>
      </c>
      <c r="G125" s="305">
        <v>6738</v>
      </c>
      <c r="H125" s="305">
        <v>6301</v>
      </c>
      <c r="I125" s="438">
        <v>0.9351439596319383</v>
      </c>
      <c r="J125" s="538"/>
    </row>
    <row r="126" spans="2:10" ht="35.1" customHeight="1">
      <c r="B126" s="97">
        <v>420</v>
      </c>
      <c r="C126" s="94" t="s">
        <v>547</v>
      </c>
      <c r="D126" s="93" t="s">
        <v>548</v>
      </c>
      <c r="E126" s="421"/>
      <c r="F126" s="430"/>
      <c r="G126" s="421"/>
      <c r="H126" s="305"/>
      <c r="I126" s="438"/>
      <c r="J126" s="538"/>
    </row>
    <row r="127" spans="2:10" ht="35.1" customHeight="1">
      <c r="B127" s="97">
        <v>421</v>
      </c>
      <c r="C127" s="94" t="s">
        <v>549</v>
      </c>
      <c r="D127" s="93" t="s">
        <v>550</v>
      </c>
      <c r="E127" s="421"/>
      <c r="F127" s="430"/>
      <c r="G127" s="421"/>
      <c r="H127" s="305"/>
      <c r="I127" s="438"/>
      <c r="J127" s="538"/>
    </row>
    <row r="128" spans="2:10" ht="35.1" customHeight="1">
      <c r="B128" s="97">
        <v>422</v>
      </c>
      <c r="C128" s="94" t="s">
        <v>438</v>
      </c>
      <c r="D128" s="93" t="s">
        <v>551</v>
      </c>
      <c r="E128" s="305"/>
      <c r="F128" s="430"/>
      <c r="G128" s="421"/>
      <c r="H128" s="305"/>
      <c r="I128" s="438"/>
      <c r="J128" s="538"/>
    </row>
    <row r="129" spans="2:10" ht="35.1" customHeight="1">
      <c r="B129" s="97">
        <v>423</v>
      </c>
      <c r="C129" s="94" t="s">
        <v>441</v>
      </c>
      <c r="D129" s="93" t="s">
        <v>552</v>
      </c>
      <c r="E129" s="421"/>
      <c r="F129" s="430"/>
      <c r="G129" s="421"/>
      <c r="H129" s="305"/>
      <c r="I129" s="438"/>
      <c r="J129" s="538"/>
    </row>
    <row r="130" spans="2:10" ht="43.5" customHeight="1">
      <c r="B130" s="97">
        <v>427</v>
      </c>
      <c r="C130" s="94" t="s">
        <v>553</v>
      </c>
      <c r="D130" s="93" t="s">
        <v>554</v>
      </c>
      <c r="E130" s="421"/>
      <c r="F130" s="430"/>
      <c r="G130" s="421"/>
      <c r="H130" s="305"/>
      <c r="I130" s="438"/>
      <c r="J130" s="538"/>
    </row>
    <row r="131" spans="2:10" ht="35.1" customHeight="1">
      <c r="B131" s="97" t="s">
        <v>555</v>
      </c>
      <c r="C131" s="94" t="s">
        <v>556</v>
      </c>
      <c r="D131" s="93" t="s">
        <v>557</v>
      </c>
      <c r="E131" s="305">
        <v>6087</v>
      </c>
      <c r="F131" s="461">
        <v>6738</v>
      </c>
      <c r="G131" s="305">
        <v>6738</v>
      </c>
      <c r="H131" s="305">
        <v>6301</v>
      </c>
      <c r="I131" s="438">
        <v>0.9351439596319383</v>
      </c>
      <c r="J131" s="538"/>
    </row>
    <row r="132" spans="2:10" ht="35.1" customHeight="1">
      <c r="B132" s="99">
        <v>430</v>
      </c>
      <c r="C132" s="92" t="s">
        <v>558</v>
      </c>
      <c r="D132" s="93" t="s">
        <v>559</v>
      </c>
      <c r="E132" s="305">
        <v>31928</v>
      </c>
      <c r="F132" s="461">
        <v>35000</v>
      </c>
      <c r="G132" s="305">
        <v>35000</v>
      </c>
      <c r="H132" s="305">
        <v>35414</v>
      </c>
      <c r="I132" s="438">
        <v>1.0118285714285715</v>
      </c>
      <c r="J132" s="538"/>
    </row>
    <row r="133" spans="2:10" ht="39" customHeight="1">
      <c r="B133" s="99" t="s">
        <v>560</v>
      </c>
      <c r="C133" s="92" t="s">
        <v>561</v>
      </c>
      <c r="D133" s="93" t="s">
        <v>562</v>
      </c>
      <c r="E133" s="305">
        <v>24466</v>
      </c>
      <c r="F133" s="461">
        <v>92539</v>
      </c>
      <c r="G133" s="305">
        <v>92539</v>
      </c>
      <c r="H133" s="305">
        <v>104562</v>
      </c>
      <c r="I133" s="438">
        <v>1.1299235997795525</v>
      </c>
      <c r="J133" s="538"/>
    </row>
    <row r="134" spans="2:10" ht="35.1" customHeight="1">
      <c r="B134" s="97">
        <v>431</v>
      </c>
      <c r="C134" s="94" t="s">
        <v>563</v>
      </c>
      <c r="D134" s="93" t="s">
        <v>564</v>
      </c>
      <c r="E134" s="421"/>
      <c r="F134" s="430"/>
      <c r="G134" s="421"/>
      <c r="H134" s="305"/>
      <c r="I134" s="438"/>
      <c r="J134" s="538"/>
    </row>
    <row r="135" spans="2:10" ht="35.1" customHeight="1">
      <c r="B135" s="97">
        <v>432</v>
      </c>
      <c r="C135" s="94" t="s">
        <v>565</v>
      </c>
      <c r="D135" s="93" t="s">
        <v>566</v>
      </c>
      <c r="E135" s="421"/>
      <c r="F135" s="430"/>
      <c r="G135" s="421"/>
      <c r="H135" s="305"/>
      <c r="I135" s="438"/>
      <c r="J135" s="538"/>
    </row>
    <row r="136" spans="2:10" ht="35.1" customHeight="1">
      <c r="B136" s="97">
        <v>433</v>
      </c>
      <c r="C136" s="94" t="s">
        <v>567</v>
      </c>
      <c r="D136" s="93" t="s">
        <v>568</v>
      </c>
      <c r="E136" s="421"/>
      <c r="F136" s="430"/>
      <c r="G136" s="421"/>
      <c r="H136" s="305"/>
      <c r="I136" s="438"/>
      <c r="J136" s="538"/>
    </row>
    <row r="137" spans="2:10" ht="35.1" customHeight="1">
      <c r="B137" s="97">
        <v>434</v>
      </c>
      <c r="C137" s="94" t="s">
        <v>569</v>
      </c>
      <c r="D137" s="93" t="s">
        <v>570</v>
      </c>
      <c r="E137" s="421"/>
      <c r="F137" s="430"/>
      <c r="G137" s="421"/>
      <c r="H137" s="305"/>
      <c r="I137" s="438"/>
      <c r="J137" s="538"/>
    </row>
    <row r="138" spans="2:10" ht="35.1" customHeight="1">
      <c r="B138" s="97">
        <v>435</v>
      </c>
      <c r="C138" s="94" t="s">
        <v>571</v>
      </c>
      <c r="D138" s="93" t="s">
        <v>572</v>
      </c>
      <c r="E138" s="488">
        <v>18755</v>
      </c>
      <c r="F138" s="461">
        <v>86000</v>
      </c>
      <c r="G138" s="305">
        <v>86000</v>
      </c>
      <c r="H138" s="305">
        <v>98853</v>
      </c>
      <c r="I138" s="438">
        <v>1.149453488372093</v>
      </c>
      <c r="J138" s="538"/>
    </row>
    <row r="139" spans="2:10" ht="35.1" customHeight="1">
      <c r="B139" s="97">
        <v>436</v>
      </c>
      <c r="C139" s="94" t="s">
        <v>573</v>
      </c>
      <c r="D139" s="93" t="s">
        <v>574</v>
      </c>
      <c r="E139" s="488">
        <v>389</v>
      </c>
      <c r="F139" s="461">
        <v>389</v>
      </c>
      <c r="G139" s="305">
        <v>389</v>
      </c>
      <c r="H139" s="305">
        <v>387</v>
      </c>
      <c r="I139" s="438">
        <v>0.99485861182519275</v>
      </c>
      <c r="J139" s="538"/>
    </row>
    <row r="140" spans="2:10" ht="35.1" customHeight="1">
      <c r="B140" s="97">
        <v>439</v>
      </c>
      <c r="C140" s="94" t="s">
        <v>575</v>
      </c>
      <c r="D140" s="93" t="s">
        <v>576</v>
      </c>
      <c r="E140" s="488">
        <v>5322</v>
      </c>
      <c r="F140" s="461">
        <v>6150</v>
      </c>
      <c r="G140" s="305">
        <v>6150</v>
      </c>
      <c r="H140" s="305">
        <v>5322</v>
      </c>
      <c r="I140" s="438">
        <v>0.86536585365853658</v>
      </c>
      <c r="J140" s="538"/>
    </row>
    <row r="141" spans="2:10" ht="35.1" customHeight="1">
      <c r="B141" s="99" t="s">
        <v>577</v>
      </c>
      <c r="C141" s="92" t="s">
        <v>578</v>
      </c>
      <c r="D141" s="93" t="s">
        <v>579</v>
      </c>
      <c r="E141" s="488">
        <v>212034</v>
      </c>
      <c r="F141" s="461">
        <v>272000</v>
      </c>
      <c r="G141" s="305">
        <v>272000</v>
      </c>
      <c r="H141" s="305">
        <v>281027</v>
      </c>
      <c r="I141" s="438">
        <v>1.0331874999999999</v>
      </c>
      <c r="J141" s="538"/>
    </row>
    <row r="142" spans="2:10" ht="35.1" customHeight="1">
      <c r="B142" s="99">
        <v>47</v>
      </c>
      <c r="C142" s="92" t="s">
        <v>580</v>
      </c>
      <c r="D142" s="93" t="s">
        <v>581</v>
      </c>
      <c r="E142" s="488">
        <v>3928</v>
      </c>
      <c r="F142" s="461">
        <v>3000</v>
      </c>
      <c r="G142" s="305">
        <v>3000</v>
      </c>
      <c r="H142" s="305">
        <v>2718</v>
      </c>
      <c r="I142" s="438">
        <v>0.90600000000000003</v>
      </c>
      <c r="J142" s="538"/>
    </row>
    <row r="143" spans="2:10" ht="35.1" customHeight="1">
      <c r="B143" s="99">
        <v>48</v>
      </c>
      <c r="C143" s="92" t="s">
        <v>582</v>
      </c>
      <c r="D143" s="93" t="s">
        <v>583</v>
      </c>
      <c r="E143" s="488">
        <v>536626</v>
      </c>
      <c r="F143" s="461">
        <v>636000</v>
      </c>
      <c r="G143" s="305">
        <v>636000</v>
      </c>
      <c r="H143" s="305">
        <v>637811</v>
      </c>
      <c r="I143" s="438">
        <v>1.0028474842767297</v>
      </c>
      <c r="J143" s="538"/>
    </row>
    <row r="144" spans="2:10" ht="35.1" customHeight="1">
      <c r="B144" s="99" t="s">
        <v>584</v>
      </c>
      <c r="C144" s="92" t="s">
        <v>585</v>
      </c>
      <c r="D144" s="93" t="s">
        <v>586</v>
      </c>
      <c r="E144" s="488">
        <v>6234</v>
      </c>
      <c r="F144" s="461">
        <v>15302</v>
      </c>
      <c r="G144" s="305">
        <v>15302</v>
      </c>
      <c r="H144" s="305">
        <v>7988</v>
      </c>
      <c r="I144" s="438">
        <v>0.52202326493268858</v>
      </c>
      <c r="J144" s="538"/>
    </row>
    <row r="145" spans="2:10" ht="60.75" customHeight="1">
      <c r="B145" s="99"/>
      <c r="C145" s="92" t="s">
        <v>587</v>
      </c>
      <c r="D145" s="93" t="s">
        <v>588</v>
      </c>
      <c r="E145" s="305">
        <v>790939</v>
      </c>
      <c r="F145" s="461">
        <v>964896</v>
      </c>
      <c r="G145" s="305">
        <v>964896</v>
      </c>
      <c r="H145" s="305">
        <v>921739</v>
      </c>
      <c r="I145" s="438">
        <v>0.95527289987729247</v>
      </c>
      <c r="J145" s="538"/>
    </row>
    <row r="146" spans="2:10" ht="37.5" customHeight="1">
      <c r="B146" s="99"/>
      <c r="C146" s="92" t="s">
        <v>589</v>
      </c>
      <c r="D146" s="93" t="s">
        <v>590</v>
      </c>
      <c r="E146" s="305">
        <v>79589</v>
      </c>
      <c r="F146" s="461">
        <v>173991</v>
      </c>
      <c r="G146" s="305">
        <v>173991</v>
      </c>
      <c r="H146" s="305">
        <v>200869</v>
      </c>
      <c r="I146" s="438">
        <v>1.1544792546740923</v>
      </c>
      <c r="J146" s="538"/>
    </row>
    <row r="147" spans="2:10" ht="35.1" customHeight="1" thickBot="1">
      <c r="B147" s="100">
        <v>89</v>
      </c>
      <c r="C147" s="101" t="s">
        <v>591</v>
      </c>
      <c r="D147" s="102" t="s">
        <v>592</v>
      </c>
      <c r="E147" s="306">
        <v>43413</v>
      </c>
      <c r="F147" s="462">
        <v>988</v>
      </c>
      <c r="G147" s="306">
        <v>988</v>
      </c>
      <c r="H147" s="306">
        <v>30066</v>
      </c>
      <c r="I147" s="476">
        <v>30.431174089068826</v>
      </c>
      <c r="J147" s="538"/>
    </row>
    <row r="149" spans="2:10" ht="20.25" customHeight="1">
      <c r="B149" s="513" t="s">
        <v>855</v>
      </c>
      <c r="C149" s="2"/>
      <c r="D149" s="2"/>
      <c r="E149" s="62"/>
      <c r="F149" s="63"/>
      <c r="G149" s="60" t="s">
        <v>665</v>
      </c>
      <c r="H149" s="64"/>
      <c r="I149" s="60"/>
      <c r="J149" s="60"/>
    </row>
    <row r="150" spans="2:10" ht="18.75">
      <c r="B150" s="2"/>
      <c r="C150" s="2"/>
      <c r="D150" s="62" t="s">
        <v>73</v>
      </c>
      <c r="E150" s="2"/>
      <c r="F150" s="2"/>
      <c r="G150" s="2"/>
      <c r="H150" s="2"/>
      <c r="I150" s="2"/>
      <c r="J150" s="2"/>
    </row>
    <row r="151" spans="2:10" ht="86.25" customHeight="1">
      <c r="H151" s="518"/>
      <c r="I151" s="542"/>
      <c r="J151" s="541"/>
    </row>
    <row r="152" spans="2:10">
      <c r="H152" s="518"/>
    </row>
    <row r="153" spans="2:10">
      <c r="H153" s="518"/>
    </row>
    <row r="154" spans="2:10">
      <c r="E154" s="492"/>
      <c r="H154" s="518"/>
    </row>
    <row r="155" spans="2:10">
      <c r="H155" s="518"/>
    </row>
  </sheetData>
  <mergeCells count="8">
    <mergeCell ref="B5:I5"/>
    <mergeCell ref="F7:F8"/>
    <mergeCell ref="G7:H7"/>
    <mergeCell ref="I7:I8"/>
    <mergeCell ref="B7:B8"/>
    <mergeCell ref="C7:C8"/>
    <mergeCell ref="E7:E8"/>
    <mergeCell ref="D7:D8"/>
  </mergeCells>
  <phoneticPr fontId="10" type="noConversion"/>
  <printOptions horizontalCentered="1"/>
  <pageMargins left="0.42" right="0.3" top="0.43" bottom="0.39" header="0.27" footer="0.26"/>
  <pageSetup scale="40"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K65"/>
  <sheetViews>
    <sheetView topLeftCell="A19" zoomScale="60" zoomScaleNormal="60" workbookViewId="0">
      <selection activeCell="H65" sqref="H65"/>
    </sheetView>
  </sheetViews>
  <sheetFormatPr defaultColWidth="9.140625"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4.42578125" style="22" customWidth="1"/>
    <col min="9" max="9" width="26.42578125" style="22" customWidth="1"/>
    <col min="10" max="10" width="9.140625" style="22"/>
    <col min="11" max="11" width="9.42578125" style="22" bestFit="1" customWidth="1"/>
    <col min="12" max="16384" width="9.140625" style="22"/>
  </cols>
  <sheetData>
    <row r="1" spans="2:9" ht="20.25">
      <c r="B1" s="307"/>
      <c r="C1" s="307"/>
      <c r="I1" s="17" t="s">
        <v>648</v>
      </c>
    </row>
    <row r="2" spans="2:9" ht="20.25">
      <c r="B2" s="308" t="s">
        <v>755</v>
      </c>
      <c r="C2" s="309"/>
      <c r="D2" s="133"/>
    </row>
    <row r="3" spans="2:9" ht="20.25">
      <c r="B3" s="308" t="s">
        <v>769</v>
      </c>
      <c r="C3" s="309"/>
      <c r="D3" s="133"/>
    </row>
    <row r="4" spans="2:9" ht="24.95" customHeight="1">
      <c r="I4" s="17"/>
    </row>
    <row r="5" spans="2:9" s="12" customFormat="1" ht="24.95" customHeight="1">
      <c r="B5" s="647" t="s">
        <v>103</v>
      </c>
      <c r="C5" s="647"/>
      <c r="D5" s="647"/>
      <c r="E5" s="647"/>
      <c r="F5" s="647"/>
      <c r="G5" s="647"/>
      <c r="H5" s="647"/>
      <c r="I5" s="647"/>
    </row>
    <row r="6" spans="2:9" s="12" customFormat="1" ht="24.95" customHeight="1">
      <c r="B6" s="648" t="s">
        <v>863</v>
      </c>
      <c r="C6" s="648"/>
      <c r="D6" s="648"/>
      <c r="E6" s="648"/>
      <c r="F6" s="648"/>
      <c r="G6" s="648"/>
      <c r="H6" s="648"/>
      <c r="I6" s="648"/>
    </row>
    <row r="7" spans="2:9" ht="22.5" customHeight="1" thickBot="1">
      <c r="I7" s="150" t="s">
        <v>751</v>
      </c>
    </row>
    <row r="8" spans="2:9" ht="30.75" customHeight="1">
      <c r="B8" s="649"/>
      <c r="C8" s="651" t="s">
        <v>0</v>
      </c>
      <c r="D8" s="659" t="s">
        <v>137</v>
      </c>
      <c r="E8" s="623" t="s">
        <v>775</v>
      </c>
      <c r="F8" s="653" t="s">
        <v>779</v>
      </c>
      <c r="G8" s="655" t="s">
        <v>859</v>
      </c>
      <c r="H8" s="656"/>
      <c r="I8" s="657" t="s">
        <v>860</v>
      </c>
    </row>
    <row r="9" spans="2:9" ht="83.25" customHeight="1" thickBot="1">
      <c r="B9" s="650"/>
      <c r="C9" s="652"/>
      <c r="D9" s="660"/>
      <c r="E9" s="624"/>
      <c r="F9" s="654"/>
      <c r="G9" s="442" t="s">
        <v>848</v>
      </c>
      <c r="H9" s="382" t="s">
        <v>65</v>
      </c>
      <c r="I9" s="658"/>
    </row>
    <row r="10" spans="2:9" ht="32.1" customHeight="1">
      <c r="B10" s="151">
        <v>1</v>
      </c>
      <c r="C10" s="152" t="s">
        <v>105</v>
      </c>
      <c r="D10" s="153"/>
      <c r="E10" s="390"/>
      <c r="F10" s="440"/>
      <c r="G10" s="440"/>
      <c r="H10" s="390"/>
      <c r="I10" s="391"/>
    </row>
    <row r="11" spans="2:9" ht="32.1" customHeight="1">
      <c r="B11" s="140">
        <v>2</v>
      </c>
      <c r="C11" s="134" t="s">
        <v>593</v>
      </c>
      <c r="D11" s="135">
        <v>3001</v>
      </c>
      <c r="E11" s="599">
        <v>705983</v>
      </c>
      <c r="F11" s="600">
        <v>509907</v>
      </c>
      <c r="G11" s="601">
        <v>509907</v>
      </c>
      <c r="H11" s="600">
        <v>499071</v>
      </c>
      <c r="I11" s="333">
        <v>0.97874906600615408</v>
      </c>
    </row>
    <row r="12" spans="2:9" ht="32.1" customHeight="1">
      <c r="B12" s="140">
        <v>3</v>
      </c>
      <c r="C12" s="136" t="s">
        <v>106</v>
      </c>
      <c r="D12" s="135">
        <v>3002</v>
      </c>
      <c r="E12" s="599">
        <v>619028</v>
      </c>
      <c r="F12" s="600">
        <v>447442</v>
      </c>
      <c r="G12" s="601">
        <v>447442</v>
      </c>
      <c r="H12" s="600">
        <v>439440</v>
      </c>
      <c r="I12" s="333">
        <v>0.98211611784320652</v>
      </c>
    </row>
    <row r="13" spans="2:9" ht="32.1" customHeight="1">
      <c r="B13" s="140">
        <v>4</v>
      </c>
      <c r="C13" s="136" t="s">
        <v>107</v>
      </c>
      <c r="D13" s="135">
        <v>3003</v>
      </c>
      <c r="E13" s="599">
        <v>290</v>
      </c>
      <c r="F13" s="600">
        <v>65</v>
      </c>
      <c r="G13" s="601">
        <v>65</v>
      </c>
      <c r="H13" s="600">
        <v>231</v>
      </c>
      <c r="I13" s="333">
        <v>3.5538461538461537</v>
      </c>
    </row>
    <row r="14" spans="2:9" ht="32.1" customHeight="1">
      <c r="B14" s="140">
        <v>5</v>
      </c>
      <c r="C14" s="136" t="s">
        <v>108</v>
      </c>
      <c r="D14" s="135">
        <v>3004</v>
      </c>
      <c r="E14" s="599">
        <v>86665</v>
      </c>
      <c r="F14" s="600">
        <v>62400</v>
      </c>
      <c r="G14" s="601">
        <v>62400</v>
      </c>
      <c r="H14" s="600">
        <v>59400</v>
      </c>
      <c r="I14" s="333">
        <v>0.95192307692307687</v>
      </c>
    </row>
    <row r="15" spans="2:9" ht="32.1" customHeight="1">
      <c r="B15" s="140">
        <v>6</v>
      </c>
      <c r="C15" s="134" t="s">
        <v>594</v>
      </c>
      <c r="D15" s="135">
        <v>3005</v>
      </c>
      <c r="E15" s="599">
        <v>706018</v>
      </c>
      <c r="F15" s="600">
        <v>533190</v>
      </c>
      <c r="G15" s="601">
        <v>533190</v>
      </c>
      <c r="H15" s="600">
        <v>555028</v>
      </c>
      <c r="I15" s="333">
        <v>1.0409572572628893</v>
      </c>
    </row>
    <row r="16" spans="2:9" ht="32.1" customHeight="1">
      <c r="B16" s="140">
        <v>7</v>
      </c>
      <c r="C16" s="136" t="s">
        <v>109</v>
      </c>
      <c r="D16" s="135">
        <v>3006</v>
      </c>
      <c r="E16" s="599">
        <v>509823</v>
      </c>
      <c r="F16" s="600">
        <v>351043</v>
      </c>
      <c r="G16" s="601">
        <v>351043</v>
      </c>
      <c r="H16" s="600">
        <v>374957</v>
      </c>
      <c r="I16" s="333">
        <v>1.0681227086140443</v>
      </c>
    </row>
    <row r="17" spans="2:9" ht="32.1" customHeight="1">
      <c r="B17" s="140">
        <v>8</v>
      </c>
      <c r="C17" s="136" t="s">
        <v>595</v>
      </c>
      <c r="D17" s="135">
        <v>3007</v>
      </c>
      <c r="E17" s="599">
        <v>139705</v>
      </c>
      <c r="F17" s="600">
        <v>155347</v>
      </c>
      <c r="G17" s="601">
        <v>155347</v>
      </c>
      <c r="H17" s="600">
        <v>166754</v>
      </c>
      <c r="I17" s="333">
        <v>1.0734291618119436</v>
      </c>
    </row>
    <row r="18" spans="2:9" ht="32.1" customHeight="1">
      <c r="B18" s="140">
        <v>9</v>
      </c>
      <c r="C18" s="136" t="s">
        <v>110</v>
      </c>
      <c r="D18" s="135">
        <v>3008</v>
      </c>
      <c r="E18" s="599">
        <v>14077</v>
      </c>
      <c r="F18" s="600">
        <v>6000</v>
      </c>
      <c r="G18" s="601">
        <v>6000</v>
      </c>
      <c r="H18" s="600">
        <v>6026</v>
      </c>
      <c r="I18" s="333">
        <v>1.0043333333333333</v>
      </c>
    </row>
    <row r="19" spans="2:9" ht="32.1" customHeight="1">
      <c r="B19" s="140">
        <v>10</v>
      </c>
      <c r="C19" s="136" t="s">
        <v>111</v>
      </c>
      <c r="D19" s="135">
        <v>3009</v>
      </c>
      <c r="E19" s="599">
        <v>1800</v>
      </c>
      <c r="F19" s="600">
        <v>0</v>
      </c>
      <c r="G19" s="601">
        <v>0</v>
      </c>
      <c r="H19" s="600">
        <v>1800</v>
      </c>
      <c r="I19" s="333"/>
    </row>
    <row r="20" spans="2:9" ht="32.1" customHeight="1">
      <c r="B20" s="140">
        <v>11</v>
      </c>
      <c r="C20" s="136" t="s">
        <v>596</v>
      </c>
      <c r="D20" s="135">
        <v>3010</v>
      </c>
      <c r="E20" s="599">
        <v>40613</v>
      </c>
      <c r="F20" s="600">
        <v>20800</v>
      </c>
      <c r="G20" s="601">
        <v>20800</v>
      </c>
      <c r="H20" s="600">
        <v>5491</v>
      </c>
      <c r="I20" s="333">
        <v>0.2639903846153846</v>
      </c>
    </row>
    <row r="21" spans="2:9" ht="32.1" customHeight="1">
      <c r="B21" s="140">
        <v>12</v>
      </c>
      <c r="C21" s="134" t="s">
        <v>597</v>
      </c>
      <c r="D21" s="135">
        <v>3011</v>
      </c>
      <c r="E21" s="603"/>
      <c r="F21" s="600"/>
      <c r="G21" s="601"/>
      <c r="H21" s="600"/>
      <c r="I21" s="333"/>
    </row>
    <row r="22" spans="2:9" ht="32.1" customHeight="1">
      <c r="B22" s="140">
        <v>13</v>
      </c>
      <c r="C22" s="134" t="s">
        <v>598</v>
      </c>
      <c r="D22" s="135">
        <v>3012</v>
      </c>
      <c r="E22" s="599">
        <v>35</v>
      </c>
      <c r="F22" s="600">
        <v>23283</v>
      </c>
      <c r="G22" s="601">
        <v>23283</v>
      </c>
      <c r="H22" s="600">
        <v>55957</v>
      </c>
      <c r="I22" s="333">
        <v>2.4033414937937549</v>
      </c>
    </row>
    <row r="23" spans="2:9" ht="32.1" customHeight="1">
      <c r="B23" s="140">
        <v>14</v>
      </c>
      <c r="C23" s="134" t="s">
        <v>112</v>
      </c>
      <c r="D23" s="135"/>
      <c r="E23" s="603"/>
      <c r="F23" s="600"/>
      <c r="G23" s="601"/>
      <c r="H23" s="600"/>
      <c r="I23" s="333"/>
    </row>
    <row r="24" spans="2:9" ht="32.1" customHeight="1">
      <c r="B24" s="140">
        <v>15</v>
      </c>
      <c r="C24" s="134" t="s">
        <v>599</v>
      </c>
      <c r="D24" s="135">
        <v>3013</v>
      </c>
      <c r="E24" s="599"/>
      <c r="F24" s="600">
        <v>27899</v>
      </c>
      <c r="G24" s="601">
        <v>27899</v>
      </c>
      <c r="H24" s="600">
        <v>48530</v>
      </c>
      <c r="I24" s="333">
        <v>1.7394888705688376</v>
      </c>
    </row>
    <row r="25" spans="2:9" ht="32.1" customHeight="1">
      <c r="B25" s="140">
        <v>16</v>
      </c>
      <c r="C25" s="136" t="s">
        <v>113</v>
      </c>
      <c r="D25" s="135">
        <v>3014</v>
      </c>
      <c r="E25" s="599"/>
      <c r="F25" s="600"/>
      <c r="G25" s="601"/>
      <c r="H25" s="600"/>
      <c r="I25" s="333"/>
    </row>
    <row r="26" spans="2:9" ht="33.75" customHeight="1">
      <c r="B26" s="140">
        <v>17</v>
      </c>
      <c r="C26" s="136" t="s">
        <v>600</v>
      </c>
      <c r="D26" s="135">
        <v>3015</v>
      </c>
      <c r="E26" s="603"/>
      <c r="F26" s="600"/>
      <c r="G26" s="601"/>
      <c r="H26" s="600"/>
      <c r="I26" s="333"/>
    </row>
    <row r="27" spans="2:9" ht="32.1" customHeight="1">
      <c r="B27" s="140">
        <v>18</v>
      </c>
      <c r="C27" s="136" t="s">
        <v>114</v>
      </c>
      <c r="D27" s="135">
        <v>3016</v>
      </c>
      <c r="E27" s="603"/>
      <c r="F27" s="600">
        <v>27614</v>
      </c>
      <c r="G27" s="601">
        <v>27614</v>
      </c>
      <c r="H27" s="600">
        <v>47614</v>
      </c>
      <c r="I27" s="333">
        <v>1.7242702976750923</v>
      </c>
    </row>
    <row r="28" spans="2:9" ht="32.1" customHeight="1">
      <c r="B28" s="140">
        <v>19</v>
      </c>
      <c r="C28" s="136" t="s">
        <v>115</v>
      </c>
      <c r="D28" s="135">
        <v>3017</v>
      </c>
      <c r="E28" s="603"/>
      <c r="F28" s="600">
        <v>285</v>
      </c>
      <c r="G28" s="601">
        <v>285</v>
      </c>
      <c r="H28" s="600">
        <v>916</v>
      </c>
      <c r="I28" s="333">
        <v>3.2140350877192985</v>
      </c>
    </row>
    <row r="29" spans="2:9" ht="32.1" customHeight="1">
      <c r="B29" s="140">
        <v>20</v>
      </c>
      <c r="C29" s="136" t="s">
        <v>116</v>
      </c>
      <c r="D29" s="135">
        <v>3018</v>
      </c>
      <c r="E29" s="603"/>
      <c r="F29" s="600"/>
      <c r="G29" s="601"/>
      <c r="H29" s="600"/>
      <c r="I29" s="333"/>
    </row>
    <row r="30" spans="2:9" ht="32.1" customHeight="1">
      <c r="B30" s="140">
        <v>21</v>
      </c>
      <c r="C30" s="134" t="s">
        <v>601</v>
      </c>
      <c r="D30" s="135">
        <v>3019</v>
      </c>
      <c r="E30" s="599">
        <v>1091</v>
      </c>
      <c r="F30" s="600">
        <v>67389</v>
      </c>
      <c r="G30" s="601">
        <v>67389</v>
      </c>
      <c r="H30" s="600">
        <v>55649</v>
      </c>
      <c r="I30" s="333">
        <v>0.82578759144667524</v>
      </c>
    </row>
    <row r="31" spans="2:9" ht="32.1" customHeight="1">
      <c r="B31" s="140">
        <v>22</v>
      </c>
      <c r="C31" s="136" t="s">
        <v>117</v>
      </c>
      <c r="D31" s="135">
        <v>3020</v>
      </c>
      <c r="E31" s="603"/>
      <c r="F31" s="600"/>
      <c r="G31" s="601"/>
      <c r="H31" s="600"/>
      <c r="I31" s="333"/>
    </row>
    <row r="32" spans="2:9" ht="40.5" customHeight="1">
      <c r="B32" s="140">
        <v>23</v>
      </c>
      <c r="C32" s="136" t="s">
        <v>602</v>
      </c>
      <c r="D32" s="135">
        <v>3021</v>
      </c>
      <c r="E32" s="599">
        <v>1091</v>
      </c>
      <c r="F32" s="600">
        <v>67389</v>
      </c>
      <c r="G32" s="601">
        <v>67389</v>
      </c>
      <c r="H32" s="600">
        <v>55649</v>
      </c>
      <c r="I32" s="333">
        <v>0.82578759144667524</v>
      </c>
    </row>
    <row r="33" spans="2:9" ht="32.1" customHeight="1">
      <c r="B33" s="140">
        <v>24</v>
      </c>
      <c r="C33" s="136" t="s">
        <v>118</v>
      </c>
      <c r="D33" s="135">
        <v>3022</v>
      </c>
      <c r="E33" s="599"/>
      <c r="F33" s="600"/>
      <c r="G33" s="601"/>
      <c r="H33" s="600"/>
      <c r="I33" s="333"/>
    </row>
    <row r="34" spans="2:9" ht="32.1" customHeight="1">
      <c r="B34" s="140">
        <v>25</v>
      </c>
      <c r="C34" s="134" t="s">
        <v>603</v>
      </c>
      <c r="D34" s="135">
        <v>3023</v>
      </c>
      <c r="E34" s="599"/>
      <c r="F34" s="600"/>
      <c r="G34" s="601"/>
      <c r="H34" s="600"/>
      <c r="I34" s="333"/>
    </row>
    <row r="35" spans="2:9" ht="32.1" customHeight="1">
      <c r="B35" s="140">
        <v>26</v>
      </c>
      <c r="C35" s="134" t="s">
        <v>604</v>
      </c>
      <c r="D35" s="135">
        <v>3024</v>
      </c>
      <c r="E35" s="599">
        <v>1091</v>
      </c>
      <c r="F35" s="600">
        <v>39490</v>
      </c>
      <c r="G35" s="601">
        <v>39490</v>
      </c>
      <c r="H35" s="600">
        <v>7119</v>
      </c>
      <c r="I35" s="333">
        <v>0.18027348695872372</v>
      </c>
    </row>
    <row r="36" spans="2:9" ht="32.1" customHeight="1">
      <c r="B36" s="140">
        <v>27</v>
      </c>
      <c r="C36" s="134" t="s">
        <v>119</v>
      </c>
      <c r="D36" s="135"/>
      <c r="E36" s="599"/>
      <c r="F36" s="602"/>
      <c r="G36" s="604"/>
      <c r="H36" s="600"/>
      <c r="I36" s="333"/>
    </row>
    <row r="37" spans="2:9" ht="32.1" customHeight="1">
      <c r="B37" s="140">
        <v>28</v>
      </c>
      <c r="C37" s="134" t="s">
        <v>605</v>
      </c>
      <c r="D37" s="135">
        <v>3025</v>
      </c>
      <c r="E37" s="599"/>
      <c r="F37" s="600">
        <v>77000</v>
      </c>
      <c r="G37" s="601">
        <v>77000</v>
      </c>
      <c r="H37" s="600">
        <v>77000</v>
      </c>
      <c r="I37" s="333">
        <v>1</v>
      </c>
    </row>
    <row r="38" spans="2:9" ht="32.1" customHeight="1">
      <c r="B38" s="140">
        <v>29</v>
      </c>
      <c r="C38" s="136" t="s">
        <v>120</v>
      </c>
      <c r="D38" s="135">
        <v>3026</v>
      </c>
      <c r="E38" s="599"/>
      <c r="F38" s="600">
        <v>77000</v>
      </c>
      <c r="G38" s="601">
        <v>77000</v>
      </c>
      <c r="H38" s="600">
        <v>77000</v>
      </c>
      <c r="I38" s="333">
        <v>1</v>
      </c>
    </row>
    <row r="39" spans="2:9" ht="32.1" customHeight="1">
      <c r="B39" s="140">
        <v>30</v>
      </c>
      <c r="C39" s="136" t="s">
        <v>606</v>
      </c>
      <c r="D39" s="135">
        <v>3027</v>
      </c>
      <c r="E39" s="599"/>
      <c r="F39" s="600"/>
      <c r="G39" s="601"/>
      <c r="H39" s="600"/>
      <c r="I39" s="333"/>
    </row>
    <row r="40" spans="2:9" ht="32.1" customHeight="1">
      <c r="B40" s="140">
        <v>31</v>
      </c>
      <c r="C40" s="136" t="s">
        <v>607</v>
      </c>
      <c r="D40" s="135">
        <v>3028</v>
      </c>
      <c r="E40" s="599"/>
      <c r="F40" s="600"/>
      <c r="G40" s="601"/>
      <c r="H40" s="133"/>
      <c r="I40" s="333"/>
    </row>
    <row r="41" spans="2:9" ht="32.1" customHeight="1">
      <c r="B41" s="140">
        <v>32</v>
      </c>
      <c r="C41" s="136" t="s">
        <v>608</v>
      </c>
      <c r="D41" s="135">
        <v>3029</v>
      </c>
      <c r="E41" s="599"/>
      <c r="F41" s="600"/>
      <c r="G41" s="601"/>
      <c r="H41" s="600"/>
      <c r="I41" s="333"/>
    </row>
    <row r="42" spans="2:9" ht="32.1" customHeight="1">
      <c r="B42" s="140">
        <v>33</v>
      </c>
      <c r="C42" s="136" t="s">
        <v>609</v>
      </c>
      <c r="D42" s="135">
        <v>3030</v>
      </c>
      <c r="E42" s="599"/>
      <c r="F42" s="602"/>
      <c r="G42" s="604"/>
      <c r="H42" s="600"/>
      <c r="I42" s="333"/>
    </row>
    <row r="43" spans="2:9" ht="32.1" customHeight="1">
      <c r="B43" s="140">
        <v>34</v>
      </c>
      <c r="C43" s="134" t="s">
        <v>610</v>
      </c>
      <c r="D43" s="135">
        <v>3031</v>
      </c>
      <c r="E43" s="599">
        <v>4567</v>
      </c>
      <c r="F43" s="600">
        <v>8549</v>
      </c>
      <c r="G43" s="601">
        <v>8549</v>
      </c>
      <c r="H43" s="600">
        <v>7668</v>
      </c>
      <c r="I43" s="333">
        <v>0.89694701134635635</v>
      </c>
    </row>
    <row r="44" spans="2:9" ht="32.1" customHeight="1">
      <c r="B44" s="140">
        <v>35</v>
      </c>
      <c r="C44" s="136" t="s">
        <v>121</v>
      </c>
      <c r="D44" s="135">
        <v>3032</v>
      </c>
      <c r="E44" s="599"/>
      <c r="F44" s="600"/>
      <c r="G44" s="601"/>
      <c r="H44" s="600"/>
      <c r="I44" s="333"/>
    </row>
    <row r="45" spans="2:9" ht="32.1" customHeight="1">
      <c r="B45" s="140">
        <v>36</v>
      </c>
      <c r="C45" s="136" t="s">
        <v>611</v>
      </c>
      <c r="D45" s="135">
        <v>3033</v>
      </c>
      <c r="E45" s="599"/>
      <c r="F45" s="600"/>
      <c r="G45" s="601"/>
      <c r="H45" s="600"/>
      <c r="I45" s="333"/>
    </row>
    <row r="46" spans="2:9" ht="32.1" customHeight="1">
      <c r="B46" s="140">
        <v>37</v>
      </c>
      <c r="C46" s="136" t="s">
        <v>612</v>
      </c>
      <c r="D46" s="135">
        <v>3034</v>
      </c>
      <c r="E46" s="599">
        <v>2160</v>
      </c>
      <c r="F46" s="600"/>
      <c r="G46" s="601"/>
      <c r="H46" s="600"/>
      <c r="I46" s="333"/>
    </row>
    <row r="47" spans="2:9" ht="32.1" customHeight="1">
      <c r="B47" s="140">
        <v>38</v>
      </c>
      <c r="C47" s="136" t="s">
        <v>613</v>
      </c>
      <c r="D47" s="135">
        <v>3035</v>
      </c>
      <c r="E47" s="599">
        <v>2407</v>
      </c>
      <c r="F47" s="600">
        <v>8549</v>
      </c>
      <c r="G47" s="601">
        <v>8549</v>
      </c>
      <c r="H47" s="600">
        <v>7668</v>
      </c>
      <c r="I47" s="333">
        <v>0.89694701134635635</v>
      </c>
    </row>
    <row r="48" spans="2:9" ht="32.1" customHeight="1">
      <c r="B48" s="140">
        <v>39</v>
      </c>
      <c r="C48" s="136" t="s">
        <v>614</v>
      </c>
      <c r="D48" s="135">
        <v>3036</v>
      </c>
      <c r="E48" s="603"/>
      <c r="F48" s="600"/>
      <c r="G48" s="601"/>
      <c r="H48" s="600"/>
      <c r="I48" s="333"/>
    </row>
    <row r="49" spans="2:11" ht="32.1" customHeight="1">
      <c r="B49" s="140">
        <v>40</v>
      </c>
      <c r="C49" s="136" t="s">
        <v>615</v>
      </c>
      <c r="D49" s="135">
        <v>3037</v>
      </c>
      <c r="E49" s="603"/>
      <c r="F49" s="600"/>
      <c r="G49" s="601"/>
      <c r="H49" s="600"/>
      <c r="I49" s="333"/>
    </row>
    <row r="50" spans="2:11" ht="32.1" customHeight="1">
      <c r="B50" s="140">
        <v>41</v>
      </c>
      <c r="C50" s="134" t="s">
        <v>616</v>
      </c>
      <c r="D50" s="135">
        <v>3038</v>
      </c>
      <c r="E50" s="599"/>
      <c r="F50" s="600">
        <v>68451</v>
      </c>
      <c r="G50" s="601">
        <v>68451</v>
      </c>
      <c r="H50" s="600">
        <v>69332</v>
      </c>
      <c r="I50" s="333">
        <v>1.012870520518327</v>
      </c>
    </row>
    <row r="51" spans="2:11" ht="32.1" customHeight="1">
      <c r="B51" s="140">
        <v>42</v>
      </c>
      <c r="C51" s="134" t="s">
        <v>617</v>
      </c>
      <c r="D51" s="135">
        <v>3039</v>
      </c>
      <c r="E51" s="599">
        <v>4567</v>
      </c>
      <c r="F51" s="600"/>
      <c r="G51" s="601"/>
      <c r="H51" s="600"/>
      <c r="I51" s="333"/>
    </row>
    <row r="52" spans="2:11" ht="32.1" customHeight="1">
      <c r="B52" s="140">
        <v>43</v>
      </c>
      <c r="C52" s="134" t="s">
        <v>657</v>
      </c>
      <c r="D52" s="135">
        <v>3040</v>
      </c>
      <c r="E52" s="599">
        <v>705983</v>
      </c>
      <c r="F52" s="600">
        <v>614806</v>
      </c>
      <c r="G52" s="601">
        <v>614806</v>
      </c>
      <c r="H52" s="600">
        <v>624601</v>
      </c>
      <c r="I52" s="333">
        <v>1.0159318549265948</v>
      </c>
    </row>
    <row r="53" spans="2:11" ht="32.1" customHeight="1">
      <c r="B53" s="140">
        <v>44</v>
      </c>
      <c r="C53" s="134" t="s">
        <v>658</v>
      </c>
      <c r="D53" s="135">
        <v>3041</v>
      </c>
      <c r="E53" s="599">
        <v>711676</v>
      </c>
      <c r="F53" s="600">
        <v>609128</v>
      </c>
      <c r="G53" s="601">
        <v>609128</v>
      </c>
      <c r="H53" s="600">
        <v>618345</v>
      </c>
      <c r="I53" s="333">
        <v>1.0151314666211371</v>
      </c>
    </row>
    <row r="54" spans="2:11" ht="32.1" customHeight="1">
      <c r="B54" s="140">
        <v>45</v>
      </c>
      <c r="C54" s="134" t="s">
        <v>659</v>
      </c>
      <c r="D54" s="135">
        <v>3042</v>
      </c>
      <c r="E54" s="603"/>
      <c r="F54" s="600">
        <v>5678</v>
      </c>
      <c r="G54" s="601">
        <v>5678</v>
      </c>
      <c r="H54" s="600">
        <v>6256</v>
      </c>
      <c r="I54" s="333">
        <v>1.1017964071856288</v>
      </c>
      <c r="K54" s="598"/>
    </row>
    <row r="55" spans="2:11" ht="32.1" customHeight="1">
      <c r="B55" s="220">
        <v>46</v>
      </c>
      <c r="C55" s="134" t="s">
        <v>660</v>
      </c>
      <c r="D55" s="135">
        <v>3043</v>
      </c>
      <c r="E55" s="599">
        <v>5593</v>
      </c>
      <c r="F55" s="600"/>
      <c r="G55" s="601"/>
      <c r="H55" s="600"/>
      <c r="I55" s="333"/>
      <c r="K55" s="598"/>
    </row>
    <row r="56" spans="2:11" ht="32.1" customHeight="1">
      <c r="B56" s="151">
        <v>47</v>
      </c>
      <c r="C56" s="134" t="s">
        <v>676</v>
      </c>
      <c r="D56" s="135">
        <v>3044</v>
      </c>
      <c r="E56" s="599">
        <v>11402</v>
      </c>
      <c r="F56" s="600">
        <v>5322</v>
      </c>
      <c r="G56" s="601">
        <v>5322</v>
      </c>
      <c r="H56" s="607">
        <v>5322</v>
      </c>
      <c r="I56" s="333">
        <v>1</v>
      </c>
      <c r="K56" s="598"/>
    </row>
    <row r="57" spans="2:11" ht="32.1" customHeight="1">
      <c r="B57" s="140">
        <v>48</v>
      </c>
      <c r="C57" s="134" t="s">
        <v>677</v>
      </c>
      <c r="D57" s="135">
        <v>3045</v>
      </c>
      <c r="E57" s="599">
        <v>13</v>
      </c>
      <c r="F57" s="600">
        <v>10</v>
      </c>
      <c r="G57" s="601">
        <v>10</v>
      </c>
      <c r="H57" s="600">
        <v>11</v>
      </c>
      <c r="I57" s="333">
        <v>1.1000000000000001</v>
      </c>
    </row>
    <row r="58" spans="2:11" ht="32.1" customHeight="1">
      <c r="B58" s="140">
        <v>49</v>
      </c>
      <c r="C58" s="134" t="s">
        <v>196</v>
      </c>
      <c r="D58" s="135">
        <v>3046</v>
      </c>
      <c r="E58" s="605">
        <v>400</v>
      </c>
      <c r="F58" s="606">
        <v>10</v>
      </c>
      <c r="G58" s="607">
        <v>10</v>
      </c>
      <c r="H58" s="606">
        <v>22</v>
      </c>
      <c r="I58" s="333">
        <v>2.2000000000000002</v>
      </c>
    </row>
    <row r="59" spans="2:11" ht="32.1" customHeight="1" thickBot="1">
      <c r="B59" s="141">
        <v>50</v>
      </c>
      <c r="C59" s="137" t="s">
        <v>661</v>
      </c>
      <c r="D59" s="138">
        <v>3047</v>
      </c>
      <c r="E59" s="608">
        <v>5322</v>
      </c>
      <c r="F59" s="609">
        <v>11000</v>
      </c>
      <c r="G59" s="610">
        <v>11000</v>
      </c>
      <c r="H59" s="609">
        <v>11589</v>
      </c>
      <c r="I59" s="527">
        <v>1.0535454545454546</v>
      </c>
    </row>
    <row r="60" spans="2:11">
      <c r="H60" s="479"/>
    </row>
    <row r="62" spans="2:11" ht="26.25" customHeight="1">
      <c r="B62" s="645" t="s">
        <v>855</v>
      </c>
      <c r="C62" s="645"/>
      <c r="G62" s="646" t="s">
        <v>662</v>
      </c>
      <c r="H62" s="646"/>
      <c r="I62" s="646"/>
      <c r="J62" s="576"/>
    </row>
    <row r="63" spans="2:11">
      <c r="E63" s="109" t="s">
        <v>628</v>
      </c>
    </row>
    <row r="65" spans="8:8">
      <c r="H65" s="598"/>
    </row>
  </sheetData>
  <mergeCells count="11">
    <mergeCell ref="B62:C62"/>
    <mergeCell ref="G62:I62"/>
    <mergeCell ref="B5:I5"/>
    <mergeCell ref="B6:I6"/>
    <mergeCell ref="B8:B9"/>
    <mergeCell ref="C8:C9"/>
    <mergeCell ref="E8:E9"/>
    <mergeCell ref="F8:F9"/>
    <mergeCell ref="G8:H8"/>
    <mergeCell ref="I8:I9"/>
    <mergeCell ref="D8:D9"/>
  </mergeCells>
  <phoneticPr fontId="10" type="noConversion"/>
  <printOptions horizontalCentered="1"/>
  <pageMargins left="0.74803149606299202" right="0.74803149606299202" top="0.38" bottom="0.39" header="0.27" footer="0.17"/>
  <pageSetup scale="38"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I100"/>
  <sheetViews>
    <sheetView topLeftCell="A37" zoomScale="70" zoomScaleNormal="70" workbookViewId="0">
      <selection activeCell="J41" sqref="J41"/>
    </sheetView>
  </sheetViews>
  <sheetFormatPr defaultColWidth="9.140625" defaultRowHeight="15.75"/>
  <cols>
    <col min="1" max="1" width="9.140625" style="2"/>
    <col min="2" max="2" width="6.140625" style="2" customWidth="1"/>
    <col min="3" max="3" width="81.28515625" style="2" customWidth="1"/>
    <col min="4" max="4" width="20.7109375" style="48" customWidth="1"/>
    <col min="5" max="7" width="20.7109375" style="2" customWidth="1"/>
    <col min="8" max="9" width="23" style="2" customWidth="1"/>
    <col min="10" max="16384" width="9.140625" style="2"/>
  </cols>
  <sheetData>
    <row r="1" spans="2:9">
      <c r="H1" s="17" t="s">
        <v>647</v>
      </c>
      <c r="I1" s="17"/>
    </row>
    <row r="2" spans="2:9" customFormat="1">
      <c r="B2" s="1" t="s">
        <v>755</v>
      </c>
      <c r="C2" s="2"/>
      <c r="D2" s="49"/>
    </row>
    <row r="3" spans="2:9" customFormat="1">
      <c r="B3" s="1" t="s">
        <v>770</v>
      </c>
      <c r="C3" s="2"/>
      <c r="D3" s="49"/>
    </row>
    <row r="5" spans="2:9" ht="20.25">
      <c r="B5" s="662" t="s">
        <v>56</v>
      </c>
      <c r="C5" s="662"/>
      <c r="D5" s="662"/>
      <c r="E5" s="662"/>
      <c r="F5" s="662"/>
      <c r="G5" s="662"/>
      <c r="H5" s="662"/>
      <c r="I5" s="533"/>
    </row>
    <row r="6" spans="2:9" ht="19.5" thickBot="1">
      <c r="C6" s="1"/>
      <c r="D6" s="50"/>
      <c r="E6" s="1"/>
      <c r="F6" s="1"/>
      <c r="G6" s="1"/>
      <c r="H6" s="143" t="s">
        <v>751</v>
      </c>
      <c r="I6" s="143"/>
    </row>
    <row r="7" spans="2:9" ht="25.5" customHeight="1">
      <c r="B7" s="663" t="s">
        <v>8</v>
      </c>
      <c r="C7" s="665" t="s">
        <v>24</v>
      </c>
      <c r="D7" s="669" t="s">
        <v>775</v>
      </c>
      <c r="E7" s="671" t="s">
        <v>780</v>
      </c>
      <c r="F7" s="673" t="s">
        <v>847</v>
      </c>
      <c r="G7" s="674"/>
      <c r="H7" s="667" t="s">
        <v>851</v>
      </c>
      <c r="I7" s="535"/>
    </row>
    <row r="8" spans="2:9" ht="58.5" customHeight="1" thickBot="1">
      <c r="B8" s="664"/>
      <c r="C8" s="666"/>
      <c r="D8" s="670"/>
      <c r="E8" s="672"/>
      <c r="F8" s="434" t="s">
        <v>850</v>
      </c>
      <c r="G8" s="435" t="s">
        <v>65</v>
      </c>
      <c r="H8" s="668"/>
      <c r="I8" s="535"/>
    </row>
    <row r="9" spans="2:9" s="60" customFormat="1" ht="42.75" customHeight="1">
      <c r="B9" s="161" t="s">
        <v>78</v>
      </c>
      <c r="C9" s="160" t="s">
        <v>134</v>
      </c>
      <c r="D9" s="429">
        <v>73972</v>
      </c>
      <c r="E9" s="429">
        <v>92542</v>
      </c>
      <c r="F9" s="569">
        <v>88071</v>
      </c>
      <c r="G9" s="485">
        <v>81580</v>
      </c>
      <c r="H9" s="334">
        <v>0.92629810039627114</v>
      </c>
      <c r="I9" s="536"/>
    </row>
    <row r="10" spans="2:9" s="60" customFormat="1" ht="39.75" customHeight="1">
      <c r="B10" s="162" t="s">
        <v>79</v>
      </c>
      <c r="C10" s="69" t="s">
        <v>197</v>
      </c>
      <c r="D10" s="310">
        <v>105523</v>
      </c>
      <c r="E10" s="310">
        <v>132014</v>
      </c>
      <c r="F10" s="433">
        <v>122835</v>
      </c>
      <c r="G10" s="387">
        <v>113592</v>
      </c>
      <c r="H10" s="334">
        <v>0.92475271705947004</v>
      </c>
      <c r="I10" s="536"/>
    </row>
    <row r="11" spans="2:9" s="60" customFormat="1" ht="39.75" customHeight="1">
      <c r="B11" s="162" t="s">
        <v>80</v>
      </c>
      <c r="C11" s="69" t="s">
        <v>198</v>
      </c>
      <c r="D11" s="310">
        <v>124412</v>
      </c>
      <c r="E11" s="310">
        <v>155424</v>
      </c>
      <c r="F11" s="433">
        <v>143901</v>
      </c>
      <c r="G11" s="387">
        <v>138038</v>
      </c>
      <c r="H11" s="334">
        <v>0.95925671121117995</v>
      </c>
      <c r="I11" s="536"/>
    </row>
    <row r="12" spans="2:9" s="60" customFormat="1" ht="35.25" customHeight="1">
      <c r="B12" s="162" t="s">
        <v>81</v>
      </c>
      <c r="C12" s="69" t="s">
        <v>205</v>
      </c>
      <c r="D12" s="310">
        <v>110</v>
      </c>
      <c r="E12" s="310">
        <v>112</v>
      </c>
      <c r="F12" s="433">
        <v>111</v>
      </c>
      <c r="G12" s="387">
        <v>105</v>
      </c>
      <c r="H12" s="334">
        <v>0.94594594594594594</v>
      </c>
      <c r="I12" s="536"/>
    </row>
    <row r="13" spans="2:9" s="60" customFormat="1" ht="35.25" customHeight="1">
      <c r="B13" s="162" t="s">
        <v>202</v>
      </c>
      <c r="C13" s="70" t="s">
        <v>199</v>
      </c>
      <c r="D13" s="310">
        <v>110</v>
      </c>
      <c r="E13" s="310">
        <v>112</v>
      </c>
      <c r="F13" s="433">
        <v>111</v>
      </c>
      <c r="G13" s="310">
        <v>105</v>
      </c>
      <c r="H13" s="334">
        <v>0.94594594594594594</v>
      </c>
      <c r="I13" s="536"/>
    </row>
    <row r="14" spans="2:9" s="60" customFormat="1" ht="35.25" customHeight="1">
      <c r="B14" s="162" t="s">
        <v>201</v>
      </c>
      <c r="C14" s="70" t="s">
        <v>200</v>
      </c>
      <c r="D14" s="310"/>
      <c r="E14" s="383"/>
      <c r="F14" s="468"/>
      <c r="G14" s="310"/>
      <c r="H14" s="334"/>
      <c r="I14" s="536"/>
    </row>
    <row r="15" spans="2:9" s="60" customFormat="1" ht="35.25" customHeight="1">
      <c r="B15" s="162" t="s">
        <v>173</v>
      </c>
      <c r="C15" s="71" t="s">
        <v>25</v>
      </c>
      <c r="D15" s="310"/>
      <c r="E15" s="383"/>
      <c r="F15" s="468"/>
      <c r="G15" s="310"/>
      <c r="H15" s="334"/>
      <c r="I15" s="536"/>
    </row>
    <row r="16" spans="2:9" s="60" customFormat="1" ht="35.25" customHeight="1">
      <c r="B16" s="162" t="s">
        <v>174</v>
      </c>
      <c r="C16" s="71" t="s">
        <v>122</v>
      </c>
      <c r="D16" s="310"/>
      <c r="E16" s="467"/>
      <c r="F16" s="468"/>
      <c r="G16" s="310"/>
      <c r="H16" s="334"/>
      <c r="I16" s="536"/>
    </row>
    <row r="17" spans="2:9" s="60" customFormat="1" ht="35.25" customHeight="1">
      <c r="B17" s="162" t="s">
        <v>175</v>
      </c>
      <c r="C17" s="71" t="s">
        <v>26</v>
      </c>
      <c r="D17" s="310"/>
      <c r="E17" s="467"/>
      <c r="F17" s="468"/>
      <c r="G17" s="310"/>
      <c r="H17" s="334"/>
      <c r="I17" s="536"/>
    </row>
    <row r="18" spans="2:9" s="60" customFormat="1" ht="35.25" customHeight="1">
      <c r="B18" s="162" t="s">
        <v>176</v>
      </c>
      <c r="C18" s="71" t="s">
        <v>123</v>
      </c>
      <c r="D18" s="310"/>
      <c r="E18" s="431"/>
      <c r="F18" s="433"/>
      <c r="G18" s="310"/>
      <c r="H18" s="334"/>
      <c r="I18" s="536"/>
    </row>
    <row r="19" spans="2:9" s="60" customFormat="1" ht="35.25" customHeight="1">
      <c r="B19" s="162" t="s">
        <v>177</v>
      </c>
      <c r="C19" s="72" t="s">
        <v>27</v>
      </c>
      <c r="D19" s="310">
        <v>11460</v>
      </c>
      <c r="E19" s="432">
        <v>9000</v>
      </c>
      <c r="F19" s="433">
        <v>9000</v>
      </c>
      <c r="G19" s="310">
        <v>16079</v>
      </c>
      <c r="H19" s="334">
        <v>1.7865555555555555</v>
      </c>
      <c r="I19" s="536"/>
    </row>
    <row r="20" spans="2:9" s="60" customFormat="1" ht="35.25" customHeight="1">
      <c r="B20" s="162" t="s">
        <v>178</v>
      </c>
      <c r="C20" s="75" t="s">
        <v>124</v>
      </c>
      <c r="D20" s="387">
        <v>532</v>
      </c>
      <c r="E20" s="433">
        <v>400</v>
      </c>
      <c r="F20" s="433">
        <v>458</v>
      </c>
      <c r="G20" s="387">
        <v>562</v>
      </c>
      <c r="H20" s="334">
        <v>1.2270742358078603</v>
      </c>
      <c r="I20" s="536"/>
    </row>
    <row r="21" spans="2:9" s="60" customFormat="1" ht="35.25" customHeight="1">
      <c r="B21" s="162" t="s">
        <v>179</v>
      </c>
      <c r="C21" s="72" t="s">
        <v>28</v>
      </c>
      <c r="D21" s="310"/>
      <c r="E21" s="468"/>
      <c r="F21" s="468"/>
      <c r="G21" s="383"/>
      <c r="H21" s="334"/>
      <c r="I21" s="536"/>
    </row>
    <row r="22" spans="2:9" s="60" customFormat="1" ht="35.25" customHeight="1">
      <c r="B22" s="162" t="s">
        <v>180</v>
      </c>
      <c r="C22" s="71" t="s">
        <v>125</v>
      </c>
      <c r="D22" s="310"/>
      <c r="E22" s="468"/>
      <c r="F22" s="468"/>
      <c r="G22" s="383"/>
      <c r="H22" s="334"/>
      <c r="I22" s="536"/>
    </row>
    <row r="23" spans="2:9" s="60" customFormat="1" ht="35.25" customHeight="1">
      <c r="B23" s="162" t="s">
        <v>181</v>
      </c>
      <c r="C23" s="72" t="s">
        <v>136</v>
      </c>
      <c r="D23" s="310"/>
      <c r="E23" s="468"/>
      <c r="F23" s="468"/>
      <c r="G23" s="383"/>
      <c r="H23" s="334"/>
      <c r="I23" s="536"/>
    </row>
    <row r="24" spans="2:9" s="60" customFormat="1" ht="35.25" customHeight="1">
      <c r="B24" s="162" t="s">
        <v>99</v>
      </c>
      <c r="C24" s="72" t="s">
        <v>135</v>
      </c>
      <c r="D24" s="310"/>
      <c r="E24" s="468"/>
      <c r="F24" s="468"/>
      <c r="G24" s="383"/>
      <c r="H24" s="334"/>
      <c r="I24" s="536"/>
    </row>
    <row r="25" spans="2:9" s="60" customFormat="1" ht="35.25" customHeight="1">
      <c r="B25" s="162" t="s">
        <v>182</v>
      </c>
      <c r="C25" s="72" t="s">
        <v>126</v>
      </c>
      <c r="D25" s="310"/>
      <c r="E25" s="433"/>
      <c r="F25" s="433"/>
      <c r="G25" s="383"/>
      <c r="H25" s="334"/>
      <c r="I25" s="536"/>
    </row>
    <row r="26" spans="2:9" s="60" customFormat="1" ht="35.25" customHeight="1">
      <c r="B26" s="162" t="s">
        <v>183</v>
      </c>
      <c r="C26" s="484" t="s">
        <v>127</v>
      </c>
      <c r="D26" s="310"/>
      <c r="E26" s="433"/>
      <c r="F26" s="433"/>
      <c r="G26" s="383"/>
      <c r="H26" s="334"/>
      <c r="I26" s="536"/>
    </row>
    <row r="27" spans="2:9" s="60" customFormat="1" ht="35.25" customHeight="1">
      <c r="B27" s="162" t="s">
        <v>184</v>
      </c>
      <c r="C27" s="72" t="s">
        <v>128</v>
      </c>
      <c r="D27" s="310">
        <v>1234</v>
      </c>
      <c r="E27" s="433">
        <v>1234</v>
      </c>
      <c r="F27" s="433">
        <v>1234</v>
      </c>
      <c r="G27" s="310">
        <v>1234</v>
      </c>
      <c r="H27" s="334">
        <v>1</v>
      </c>
      <c r="I27" s="536"/>
    </row>
    <row r="28" spans="2:9" s="60" customFormat="1" ht="35.25" customHeight="1">
      <c r="B28" s="162" t="s">
        <v>185</v>
      </c>
      <c r="C28" s="72" t="s">
        <v>129</v>
      </c>
      <c r="D28" s="310">
        <v>3</v>
      </c>
      <c r="E28" s="433">
        <v>3</v>
      </c>
      <c r="F28" s="433">
        <v>3</v>
      </c>
      <c r="G28" s="310">
        <v>3</v>
      </c>
      <c r="H28" s="334">
        <v>1</v>
      </c>
      <c r="I28" s="536"/>
    </row>
    <row r="29" spans="2:9" s="60" customFormat="1" ht="35.25" customHeight="1">
      <c r="B29" s="162" t="s">
        <v>186</v>
      </c>
      <c r="C29" s="72" t="s">
        <v>29</v>
      </c>
      <c r="D29" s="310">
        <v>3772</v>
      </c>
      <c r="E29" s="433">
        <v>4200</v>
      </c>
      <c r="F29" s="433">
        <v>4000</v>
      </c>
      <c r="G29" s="310">
        <v>3822</v>
      </c>
      <c r="H29" s="334">
        <v>0.95550000000000002</v>
      </c>
      <c r="I29" s="536"/>
    </row>
    <row r="30" spans="2:9" s="60" customFormat="1" ht="35.25" customHeight="1">
      <c r="B30" s="162" t="s">
        <v>187</v>
      </c>
      <c r="C30" s="72" t="s">
        <v>130</v>
      </c>
      <c r="D30" s="310">
        <v>109</v>
      </c>
      <c r="E30" s="433">
        <v>110</v>
      </c>
      <c r="F30" s="433">
        <v>170</v>
      </c>
      <c r="G30" s="310">
        <v>245</v>
      </c>
      <c r="H30" s="334">
        <v>1.4411764705882353</v>
      </c>
      <c r="I30" s="536"/>
    </row>
    <row r="31" spans="2:9" s="67" customFormat="1" ht="35.25" customHeight="1">
      <c r="B31" s="162" t="s">
        <v>188</v>
      </c>
      <c r="C31" s="73" t="s">
        <v>131</v>
      </c>
      <c r="D31" s="310">
        <v>568</v>
      </c>
      <c r="E31" s="433">
        <v>953</v>
      </c>
      <c r="F31" s="433">
        <v>1200</v>
      </c>
      <c r="G31" s="310">
        <v>729</v>
      </c>
      <c r="H31" s="334">
        <v>0.60750000000000004</v>
      </c>
      <c r="I31" s="536"/>
    </row>
    <row r="32" spans="2:9" s="60" customFormat="1" ht="35.25" customHeight="1">
      <c r="B32" s="162" t="s">
        <v>189</v>
      </c>
      <c r="C32" s="72" t="s">
        <v>30</v>
      </c>
      <c r="D32" s="310">
        <v>273</v>
      </c>
      <c r="E32" s="433">
        <v>1122</v>
      </c>
      <c r="F32" s="433">
        <v>879</v>
      </c>
      <c r="G32" s="517">
        <v>566</v>
      </c>
      <c r="H32" s="334">
        <v>0.64391353811149032</v>
      </c>
      <c r="I32" s="536"/>
    </row>
    <row r="33" spans="2:9" s="60" customFormat="1" ht="35.25" customHeight="1">
      <c r="B33" s="162" t="s">
        <v>190</v>
      </c>
      <c r="C33" s="72" t="s">
        <v>66</v>
      </c>
      <c r="D33" s="310">
        <v>4</v>
      </c>
      <c r="E33" s="433">
        <v>4</v>
      </c>
      <c r="F33" s="433">
        <v>4</v>
      </c>
      <c r="G33" s="310">
        <v>2</v>
      </c>
      <c r="H33" s="334">
        <v>0.5</v>
      </c>
      <c r="I33" s="536"/>
    </row>
    <row r="34" spans="2:9" s="60" customFormat="1" ht="35.25" customHeight="1">
      <c r="B34" s="162" t="s">
        <v>100</v>
      </c>
      <c r="C34" s="72" t="s">
        <v>31</v>
      </c>
      <c r="D34" s="310">
        <v>1121</v>
      </c>
      <c r="E34" s="433">
        <v>2993</v>
      </c>
      <c r="F34" s="433">
        <v>2755</v>
      </c>
      <c r="G34" s="310">
        <v>2718</v>
      </c>
      <c r="H34" s="334">
        <v>0.98656987295825771</v>
      </c>
      <c r="I34" s="536"/>
    </row>
    <row r="35" spans="2:9" s="60" customFormat="1" ht="35.25" customHeight="1">
      <c r="B35" s="162" t="s">
        <v>191</v>
      </c>
      <c r="C35" s="72" t="s">
        <v>66</v>
      </c>
      <c r="D35" s="310">
        <v>27</v>
      </c>
      <c r="E35" s="433">
        <v>14</v>
      </c>
      <c r="F35" s="433">
        <v>14</v>
      </c>
      <c r="G35" s="310">
        <v>14</v>
      </c>
      <c r="H35" s="334">
        <v>1</v>
      </c>
      <c r="I35" s="536"/>
    </row>
    <row r="36" spans="2:9" s="60" customFormat="1" ht="35.25" customHeight="1">
      <c r="B36" s="162" t="s">
        <v>192</v>
      </c>
      <c r="C36" s="72" t="s">
        <v>32</v>
      </c>
      <c r="D36" s="310"/>
      <c r="E36" s="468"/>
      <c r="F36" s="468"/>
      <c r="G36" s="310"/>
      <c r="H36" s="334"/>
      <c r="I36" s="536"/>
    </row>
    <row r="37" spans="2:9" s="60" customFormat="1" ht="35.25" customHeight="1">
      <c r="B37" s="162" t="s">
        <v>193</v>
      </c>
      <c r="C37" s="72" t="s">
        <v>33</v>
      </c>
      <c r="D37" s="310">
        <v>132</v>
      </c>
      <c r="E37" s="433">
        <v>272</v>
      </c>
      <c r="F37" s="433">
        <v>272</v>
      </c>
      <c r="G37" s="310">
        <v>430</v>
      </c>
      <c r="H37" s="334">
        <v>1.5808823529411764</v>
      </c>
      <c r="I37" s="536"/>
    </row>
    <row r="38" spans="2:9" s="60" customFormat="1" ht="35.25" customHeight="1">
      <c r="B38" s="162" t="s">
        <v>194</v>
      </c>
      <c r="C38" s="72" t="s">
        <v>774</v>
      </c>
      <c r="D38" s="310">
        <v>5156</v>
      </c>
      <c r="E38" s="433">
        <v>5202</v>
      </c>
      <c r="F38" s="433">
        <v>4970</v>
      </c>
      <c r="G38" s="310">
        <v>4970</v>
      </c>
      <c r="H38" s="334">
        <v>1</v>
      </c>
      <c r="I38" s="536"/>
    </row>
    <row r="39" spans="2:9" s="60" customFormat="1" ht="35.25" customHeight="1">
      <c r="B39" s="162" t="s">
        <v>101</v>
      </c>
      <c r="C39" s="72" t="s">
        <v>34</v>
      </c>
      <c r="D39" s="310"/>
      <c r="E39" s="468"/>
      <c r="F39" s="468"/>
      <c r="G39" s="310"/>
      <c r="H39" s="334"/>
      <c r="I39" s="536"/>
    </row>
    <row r="40" spans="2:9" s="60" customFormat="1" ht="32.25" customHeight="1" thickBot="1">
      <c r="B40" s="163" t="s">
        <v>757</v>
      </c>
      <c r="C40" s="72" t="s">
        <v>35</v>
      </c>
      <c r="D40" s="310"/>
      <c r="E40" s="468"/>
      <c r="F40" s="468"/>
      <c r="G40" s="310">
        <v>362</v>
      </c>
      <c r="H40" s="334"/>
      <c r="I40" s="536"/>
    </row>
    <row r="41" spans="2:9" s="60" customFormat="1" ht="21" thickBot="1">
      <c r="B41" s="64"/>
      <c r="C41" s="164" t="s">
        <v>758</v>
      </c>
      <c r="D41" s="311"/>
      <c r="E41" s="469"/>
      <c r="F41" s="384"/>
      <c r="G41" s="384"/>
      <c r="H41" s="611"/>
      <c r="I41" s="536"/>
    </row>
    <row r="42" spans="2:9" s="60" customFormat="1" ht="27" customHeight="1">
      <c r="B42" s="64"/>
      <c r="C42" s="63"/>
      <c r="D42" s="486"/>
      <c r="E42" s="486"/>
      <c r="F42" s="486"/>
      <c r="G42" s="486"/>
      <c r="H42" s="64"/>
      <c r="I42" s="64"/>
    </row>
    <row r="43" spans="2:9" ht="18.75">
      <c r="B43" s="64"/>
      <c r="C43" s="63" t="s">
        <v>206</v>
      </c>
      <c r="D43" s="491"/>
      <c r="E43" s="74"/>
      <c r="G43" s="491"/>
      <c r="H43" s="64"/>
      <c r="I43" s="64"/>
    </row>
    <row r="44" spans="2:9" ht="18.75">
      <c r="B44" s="6"/>
      <c r="C44" s="661" t="s">
        <v>207</v>
      </c>
      <c r="D44" s="661"/>
      <c r="E44" s="661"/>
      <c r="F44" s="661"/>
      <c r="G44" s="64"/>
      <c r="H44" s="64"/>
      <c r="I44" s="64"/>
    </row>
    <row r="45" spans="2:9" ht="24" customHeight="1">
      <c r="B45" s="466"/>
      <c r="C45" s="7"/>
      <c r="D45" s="51"/>
      <c r="E45" s="483"/>
      <c r="F45" s="483"/>
      <c r="G45" s="6"/>
      <c r="H45" s="6"/>
      <c r="I45" s="534"/>
    </row>
    <row r="46" spans="2:9" ht="20.25">
      <c r="B46" s="22"/>
      <c r="C46" s="466"/>
      <c r="D46" s="22"/>
      <c r="E46" s="646" t="s">
        <v>663</v>
      </c>
      <c r="F46" s="646"/>
      <c r="G46" s="646"/>
      <c r="H46" s="646"/>
      <c r="I46" s="532"/>
    </row>
    <row r="47" spans="2:9" ht="18.75">
      <c r="B47" s="6"/>
      <c r="C47" s="578" t="s">
        <v>855</v>
      </c>
      <c r="D47" s="109" t="s">
        <v>628</v>
      </c>
      <c r="F47" s="22"/>
      <c r="G47" s="22"/>
      <c r="H47" s="22"/>
      <c r="I47" s="22"/>
    </row>
    <row r="48" spans="2:9">
      <c r="B48" s="6"/>
      <c r="C48" s="7"/>
      <c r="D48" s="51"/>
      <c r="E48" s="7"/>
      <c r="F48" s="6"/>
      <c r="G48" s="6"/>
      <c r="H48" s="6"/>
      <c r="I48" s="534"/>
    </row>
    <row r="49" spans="2:9">
      <c r="B49" s="6"/>
      <c r="C49" s="4"/>
      <c r="D49" s="52"/>
      <c r="E49" s="4"/>
      <c r="F49" s="6"/>
      <c r="G49" s="6"/>
      <c r="H49" s="6"/>
      <c r="I49" s="534"/>
    </row>
    <row r="50" spans="2:9">
      <c r="B50" s="6"/>
      <c r="C50" s="4"/>
      <c r="D50" s="52"/>
      <c r="E50" s="4"/>
      <c r="F50" s="6"/>
      <c r="G50" s="6"/>
      <c r="H50" s="6"/>
      <c r="I50" s="534"/>
    </row>
    <row r="51" spans="2:9">
      <c r="B51" s="6"/>
      <c r="C51" s="4"/>
      <c r="D51" s="52"/>
      <c r="E51" s="4"/>
      <c r="H51" s="6"/>
      <c r="I51" s="534"/>
    </row>
    <row r="52" spans="2:9">
      <c r="B52" s="6"/>
      <c r="C52" s="8"/>
      <c r="D52" s="53"/>
      <c r="E52" s="8"/>
      <c r="H52" s="6"/>
      <c r="I52" s="534"/>
    </row>
    <row r="53" spans="2:9">
      <c r="B53" s="6"/>
      <c r="C53" s="8"/>
      <c r="D53" s="53"/>
      <c r="E53" s="8"/>
      <c r="F53" s="6"/>
      <c r="G53" s="6"/>
      <c r="H53" s="6"/>
      <c r="I53" s="534"/>
    </row>
    <row r="54" spans="2:9">
      <c r="B54" s="6"/>
      <c r="C54" s="8"/>
      <c r="D54" s="53"/>
      <c r="E54" s="8"/>
      <c r="F54" s="6"/>
      <c r="G54" s="6"/>
      <c r="H54" s="6"/>
      <c r="I54" s="534"/>
    </row>
    <row r="55" spans="2:9" ht="18.75">
      <c r="B55" s="6"/>
      <c r="C55" s="8"/>
      <c r="D55" s="53"/>
      <c r="E55" s="8"/>
      <c r="F55" s="512"/>
      <c r="G55" s="512"/>
      <c r="H55" s="6"/>
      <c r="I55" s="534"/>
    </row>
    <row r="56" spans="2:9" ht="18.75">
      <c r="B56" s="6"/>
      <c r="C56" s="8"/>
      <c r="D56" s="53"/>
      <c r="E56" s="8"/>
      <c r="F56" s="74"/>
      <c r="G56" s="74"/>
      <c r="H56" s="6"/>
      <c r="I56" s="534"/>
    </row>
    <row r="57" spans="2:9">
      <c r="B57" s="6"/>
      <c r="C57" s="8"/>
      <c r="D57" s="53"/>
      <c r="E57" s="8"/>
      <c r="F57" s="6"/>
      <c r="G57" s="6"/>
      <c r="H57" s="6"/>
      <c r="I57" s="534"/>
    </row>
    <row r="58" spans="2:9">
      <c r="B58" s="6"/>
      <c r="C58" s="4"/>
      <c r="D58" s="52"/>
      <c r="E58" s="4"/>
      <c r="F58" s="6"/>
      <c r="G58" s="6"/>
      <c r="H58" s="6"/>
      <c r="I58" s="534"/>
    </row>
    <row r="59" spans="2:9">
      <c r="B59" s="6"/>
      <c r="C59" s="4"/>
      <c r="D59" s="52"/>
      <c r="E59" s="4"/>
      <c r="F59" s="6"/>
      <c r="G59" s="6"/>
      <c r="H59" s="6"/>
      <c r="I59" s="534"/>
    </row>
    <row r="60" spans="2:9">
      <c r="B60" s="6"/>
      <c r="C60" s="4"/>
      <c r="D60" s="52"/>
      <c r="E60" s="4"/>
      <c r="F60" s="6"/>
      <c r="G60" s="6"/>
      <c r="H60" s="6"/>
      <c r="I60" s="534"/>
    </row>
    <row r="61" spans="2:9">
      <c r="B61" s="6"/>
      <c r="C61" s="8"/>
      <c r="D61" s="53"/>
      <c r="E61" s="8"/>
      <c r="F61" s="6"/>
      <c r="G61" s="6"/>
      <c r="H61" s="6"/>
      <c r="I61" s="534"/>
    </row>
    <row r="62" spans="2:9">
      <c r="B62" s="6"/>
      <c r="C62" s="8"/>
      <c r="D62" s="53"/>
      <c r="E62" s="8"/>
      <c r="F62" s="6"/>
      <c r="G62" s="6"/>
      <c r="H62" s="6"/>
      <c r="I62" s="534"/>
    </row>
    <row r="63" spans="2:9">
      <c r="B63" s="6"/>
      <c r="C63" s="8"/>
      <c r="D63" s="53"/>
      <c r="E63" s="8"/>
      <c r="F63" s="6"/>
      <c r="G63" s="6"/>
      <c r="H63" s="6"/>
      <c r="I63" s="534"/>
    </row>
    <row r="64" spans="2:9">
      <c r="B64" s="4"/>
      <c r="C64" s="8"/>
      <c r="D64" s="53"/>
      <c r="E64" s="8"/>
      <c r="F64" s="6"/>
      <c r="G64" s="6"/>
      <c r="H64" s="6"/>
      <c r="I64" s="534"/>
    </row>
    <row r="65" spans="2:9">
      <c r="B65" s="4"/>
      <c r="C65" s="4"/>
      <c r="D65" s="52"/>
      <c r="E65" s="4"/>
      <c r="F65" s="4"/>
      <c r="G65" s="4"/>
      <c r="H65" s="4"/>
      <c r="I65" s="4"/>
    </row>
    <row r="66" spans="2:9">
      <c r="B66" s="4"/>
      <c r="C66" s="4"/>
      <c r="D66" s="52"/>
      <c r="E66" s="4"/>
      <c r="F66" s="4"/>
      <c r="G66" s="4"/>
      <c r="H66" s="4"/>
      <c r="I66" s="4"/>
    </row>
    <row r="67" spans="2:9">
      <c r="B67" s="4"/>
      <c r="C67" s="4"/>
      <c r="D67" s="52"/>
      <c r="E67" s="4"/>
      <c r="F67" s="4"/>
      <c r="G67" s="4"/>
      <c r="H67" s="4"/>
      <c r="I67" s="4"/>
    </row>
    <row r="68" spans="2:9">
      <c r="B68" s="4"/>
      <c r="C68" s="4"/>
      <c r="D68" s="52"/>
      <c r="E68" s="4"/>
      <c r="F68" s="4"/>
      <c r="G68" s="4"/>
      <c r="H68" s="4"/>
      <c r="I68" s="4"/>
    </row>
    <row r="69" spans="2:9">
      <c r="B69" s="4"/>
      <c r="C69" s="4"/>
      <c r="D69" s="52"/>
      <c r="E69" s="4"/>
      <c r="F69" s="4"/>
      <c r="G69" s="4"/>
      <c r="H69" s="4"/>
      <c r="I69" s="4"/>
    </row>
    <row r="70" spans="2:9">
      <c r="B70" s="4"/>
      <c r="C70" s="4"/>
      <c r="D70" s="52"/>
      <c r="E70" s="4"/>
      <c r="F70" s="4"/>
      <c r="G70" s="4"/>
      <c r="H70" s="4"/>
      <c r="I70" s="4"/>
    </row>
    <row r="71" spans="2:9">
      <c r="B71" s="4"/>
      <c r="C71" s="4"/>
      <c r="D71" s="52"/>
      <c r="E71" s="4"/>
      <c r="F71" s="4"/>
      <c r="G71" s="4"/>
      <c r="H71" s="4"/>
      <c r="I71" s="4"/>
    </row>
    <row r="72" spans="2:9">
      <c r="B72" s="4"/>
      <c r="C72" s="4"/>
      <c r="D72" s="52"/>
      <c r="E72" s="4"/>
      <c r="F72" s="4"/>
      <c r="G72" s="4"/>
      <c r="H72" s="4"/>
      <c r="I72" s="4"/>
    </row>
    <row r="73" spans="2:9">
      <c r="B73" s="4"/>
      <c r="C73" s="4"/>
      <c r="D73" s="52"/>
      <c r="E73" s="4"/>
      <c r="F73" s="4"/>
      <c r="G73" s="4"/>
      <c r="H73" s="4"/>
      <c r="I73" s="4"/>
    </row>
    <row r="74" spans="2:9">
      <c r="B74" s="4"/>
      <c r="C74" s="4"/>
      <c r="D74" s="52"/>
      <c r="E74" s="4"/>
      <c r="F74" s="4"/>
      <c r="G74" s="4"/>
      <c r="H74" s="4"/>
      <c r="I74" s="4"/>
    </row>
    <row r="75" spans="2:9">
      <c r="B75" s="4"/>
      <c r="C75" s="4"/>
      <c r="D75" s="52"/>
      <c r="E75" s="4"/>
      <c r="F75" s="4"/>
      <c r="G75" s="4"/>
      <c r="H75" s="4"/>
      <c r="I75" s="4"/>
    </row>
    <row r="76" spans="2:9">
      <c r="B76" s="4"/>
      <c r="C76" s="4"/>
      <c r="D76" s="52"/>
      <c r="E76" s="4"/>
      <c r="F76" s="4"/>
      <c r="G76" s="4"/>
      <c r="H76" s="4"/>
      <c r="I76" s="4"/>
    </row>
    <row r="77" spans="2:9">
      <c r="B77" s="4"/>
      <c r="C77" s="4"/>
      <c r="D77" s="52"/>
      <c r="E77" s="4"/>
      <c r="F77" s="4"/>
      <c r="G77" s="4"/>
      <c r="H77" s="4"/>
      <c r="I77" s="4"/>
    </row>
    <row r="78" spans="2:9">
      <c r="B78" s="4"/>
      <c r="C78" s="4"/>
      <c r="D78" s="52"/>
      <c r="E78" s="4"/>
      <c r="F78" s="4"/>
      <c r="G78" s="4"/>
      <c r="H78" s="4"/>
      <c r="I78" s="4"/>
    </row>
    <row r="79" spans="2:9">
      <c r="B79" s="4"/>
      <c r="C79" s="4"/>
      <c r="D79" s="52"/>
      <c r="E79" s="4"/>
      <c r="F79" s="4"/>
      <c r="G79" s="4"/>
      <c r="H79" s="4"/>
      <c r="I79" s="4"/>
    </row>
    <row r="80" spans="2:9">
      <c r="B80" s="4"/>
      <c r="C80" s="4"/>
      <c r="D80" s="52"/>
      <c r="E80" s="4"/>
      <c r="F80" s="4"/>
      <c r="G80" s="4"/>
      <c r="H80" s="4"/>
      <c r="I80" s="4"/>
    </row>
    <row r="81" spans="2:9">
      <c r="B81" s="4"/>
      <c r="C81" s="4"/>
      <c r="D81" s="52"/>
      <c r="E81" s="4"/>
      <c r="F81" s="4"/>
      <c r="G81" s="4"/>
      <c r="H81" s="4"/>
      <c r="I81" s="4"/>
    </row>
    <row r="82" spans="2:9">
      <c r="B82" s="4"/>
      <c r="C82" s="4"/>
      <c r="D82" s="52"/>
      <c r="E82" s="4"/>
      <c r="F82" s="4"/>
      <c r="G82" s="4"/>
      <c r="H82" s="4"/>
      <c r="I82" s="4"/>
    </row>
    <row r="83" spans="2:9">
      <c r="B83" s="4"/>
      <c r="C83" s="4"/>
      <c r="D83" s="52"/>
      <c r="E83" s="4"/>
      <c r="F83" s="4"/>
      <c r="G83" s="4"/>
      <c r="H83" s="4"/>
      <c r="I83" s="4"/>
    </row>
    <row r="84" spans="2:9">
      <c r="B84" s="4"/>
      <c r="C84" s="4"/>
      <c r="D84" s="52"/>
      <c r="E84" s="4"/>
      <c r="F84" s="4"/>
      <c r="G84" s="4"/>
      <c r="H84" s="4"/>
      <c r="I84" s="4"/>
    </row>
    <row r="85" spans="2:9">
      <c r="B85" s="4"/>
      <c r="C85" s="4"/>
      <c r="D85" s="52"/>
      <c r="E85" s="4"/>
      <c r="F85" s="4"/>
      <c r="G85" s="4"/>
      <c r="H85" s="4"/>
      <c r="I85" s="4"/>
    </row>
    <row r="86" spans="2:9">
      <c r="B86" s="4"/>
      <c r="C86" s="4"/>
      <c r="D86" s="52"/>
      <c r="E86" s="4"/>
      <c r="F86" s="4"/>
      <c r="G86" s="4"/>
      <c r="H86" s="4"/>
      <c r="I86" s="4"/>
    </row>
    <row r="87" spans="2:9">
      <c r="B87" s="4"/>
      <c r="C87" s="4"/>
      <c r="D87" s="52"/>
      <c r="E87" s="4"/>
      <c r="F87" s="4"/>
      <c r="G87" s="4"/>
      <c r="H87" s="4"/>
      <c r="I87" s="4"/>
    </row>
    <row r="88" spans="2:9">
      <c r="B88" s="4"/>
      <c r="C88" s="4"/>
      <c r="D88" s="52"/>
      <c r="E88" s="4"/>
      <c r="F88" s="4"/>
      <c r="G88" s="4"/>
      <c r="H88" s="4"/>
      <c r="I88" s="4"/>
    </row>
    <row r="89" spans="2:9">
      <c r="B89" s="4"/>
      <c r="C89" s="4"/>
      <c r="D89" s="52"/>
      <c r="E89" s="4"/>
      <c r="F89" s="4"/>
      <c r="G89" s="4"/>
      <c r="H89" s="4"/>
      <c r="I89" s="4"/>
    </row>
    <row r="90" spans="2:9">
      <c r="B90" s="4"/>
      <c r="C90" s="4"/>
      <c r="D90" s="52"/>
      <c r="E90" s="4"/>
      <c r="F90" s="4"/>
      <c r="G90" s="4"/>
      <c r="H90" s="4"/>
      <c r="I90" s="4"/>
    </row>
    <row r="91" spans="2:9">
      <c r="B91" s="4"/>
      <c r="C91" s="4"/>
      <c r="D91" s="52"/>
      <c r="E91" s="4"/>
      <c r="F91" s="4"/>
      <c r="G91" s="4"/>
      <c r="H91" s="4"/>
      <c r="I91" s="4"/>
    </row>
    <row r="92" spans="2:9">
      <c r="B92" s="4"/>
      <c r="C92" s="4"/>
      <c r="D92" s="52"/>
      <c r="E92" s="4"/>
      <c r="F92" s="4"/>
      <c r="G92" s="4"/>
      <c r="H92" s="4"/>
      <c r="I92" s="4"/>
    </row>
    <row r="93" spans="2:9">
      <c r="B93" s="4"/>
      <c r="C93" s="4"/>
      <c r="D93" s="52"/>
      <c r="E93" s="4"/>
      <c r="F93" s="4"/>
      <c r="G93" s="4"/>
      <c r="H93" s="4"/>
      <c r="I93" s="4"/>
    </row>
    <row r="94" spans="2:9">
      <c r="B94" s="4"/>
      <c r="C94" s="4"/>
      <c r="D94" s="52"/>
      <c r="E94" s="4"/>
      <c r="F94" s="4"/>
      <c r="G94" s="4"/>
      <c r="H94" s="4"/>
      <c r="I94" s="4"/>
    </row>
    <row r="95" spans="2:9">
      <c r="B95" s="4"/>
      <c r="C95" s="4"/>
      <c r="D95" s="52"/>
      <c r="E95" s="4"/>
      <c r="F95" s="4"/>
      <c r="G95" s="4"/>
      <c r="H95" s="4"/>
      <c r="I95" s="4"/>
    </row>
    <row r="96" spans="2:9">
      <c r="B96" s="4"/>
      <c r="C96" s="4"/>
      <c r="D96" s="52"/>
      <c r="E96" s="4"/>
      <c r="F96" s="4"/>
      <c r="G96" s="4"/>
      <c r="H96" s="4"/>
      <c r="I96" s="4"/>
    </row>
    <row r="97" spans="2:9">
      <c r="B97" s="4"/>
      <c r="C97" s="4"/>
      <c r="D97" s="52"/>
      <c r="E97" s="4"/>
      <c r="F97" s="4"/>
      <c r="G97" s="4"/>
      <c r="H97" s="4"/>
      <c r="I97" s="4"/>
    </row>
    <row r="98" spans="2:9">
      <c r="B98" s="4"/>
      <c r="C98" s="4"/>
      <c r="D98" s="52"/>
      <c r="E98" s="4"/>
      <c r="F98" s="4"/>
      <c r="G98" s="4"/>
      <c r="H98" s="4"/>
      <c r="I98" s="4"/>
    </row>
    <row r="99" spans="2:9">
      <c r="B99" s="4"/>
      <c r="C99" s="4"/>
      <c r="D99" s="52"/>
      <c r="E99" s="4"/>
      <c r="F99" s="4"/>
      <c r="G99" s="4"/>
      <c r="H99" s="4"/>
      <c r="I99" s="4"/>
    </row>
    <row r="100" spans="2:9">
      <c r="C100" s="4"/>
      <c r="D100" s="52"/>
      <c r="E100" s="4"/>
      <c r="F100" s="4"/>
      <c r="G100" s="4"/>
      <c r="H100" s="4"/>
      <c r="I100" s="4"/>
    </row>
  </sheetData>
  <mergeCells count="9">
    <mergeCell ref="E46:H46"/>
    <mergeCell ref="C44:F44"/>
    <mergeCell ref="B5:H5"/>
    <mergeCell ref="B7:B8"/>
    <mergeCell ref="C7:C8"/>
    <mergeCell ref="H7:H8"/>
    <mergeCell ref="D7:D8"/>
    <mergeCell ref="E7:E8"/>
    <mergeCell ref="F7:G7"/>
  </mergeCells>
  <phoneticPr fontId="3" type="noConversion"/>
  <pageMargins left="0.75" right="0.75" top="0.62" bottom="0.47" header="0.24" footer="0.28999999999999998"/>
  <pageSetup scale="47" orientation="portrait" horizontalDpi="4294967294" verticalDpi="4294967294" r:id="rId1"/>
  <headerFooter alignWithMargins="0"/>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0"/>
  <sheetViews>
    <sheetView topLeftCell="A22" zoomScale="75" zoomScaleNormal="75" zoomScaleSheetLayoutView="86" workbookViewId="0">
      <selection activeCell="D26" sqref="D26"/>
    </sheetView>
  </sheetViews>
  <sheetFormatPr defaultColWidth="9.140625"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646</v>
      </c>
    </row>
    <row r="3" spans="2:18" s="12" customFormat="1">
      <c r="B3" s="12" t="s">
        <v>755</v>
      </c>
      <c r="F3" s="46"/>
      <c r="G3" s="46"/>
      <c r="H3" s="46"/>
    </row>
    <row r="4" spans="2:18" s="12" customFormat="1">
      <c r="B4" s="12" t="s">
        <v>770</v>
      </c>
      <c r="F4" s="46"/>
      <c r="G4" s="46"/>
      <c r="H4" s="46"/>
    </row>
    <row r="7" spans="2:18" ht="18.75">
      <c r="B7" s="677" t="s">
        <v>57</v>
      </c>
      <c r="C7" s="677"/>
      <c r="D7" s="677"/>
      <c r="E7" s="677"/>
      <c r="F7" s="677"/>
      <c r="G7" s="47"/>
      <c r="H7" s="47"/>
    </row>
    <row r="8" spans="2:18" ht="16.5" customHeight="1" thickBot="1">
      <c r="C8" s="20"/>
      <c r="D8" s="20"/>
      <c r="E8" s="20"/>
      <c r="F8" s="20"/>
      <c r="G8" s="19"/>
    </row>
    <row r="9" spans="2:18" ht="25.5" customHeight="1">
      <c r="B9" s="649" t="s">
        <v>8</v>
      </c>
      <c r="C9" s="679" t="s">
        <v>203</v>
      </c>
      <c r="D9" s="681" t="s">
        <v>150</v>
      </c>
      <c r="E9" s="681" t="s">
        <v>149</v>
      </c>
      <c r="F9" s="683" t="s">
        <v>653</v>
      </c>
      <c r="G9" s="45"/>
      <c r="H9" s="45"/>
      <c r="I9" s="676"/>
      <c r="J9" s="675"/>
      <c r="K9" s="676"/>
      <c r="L9" s="675"/>
      <c r="M9" s="676"/>
      <c r="N9" s="675"/>
      <c r="O9" s="676"/>
      <c r="P9" s="675"/>
      <c r="Q9" s="675"/>
      <c r="R9" s="675"/>
    </row>
    <row r="10" spans="2:18" ht="36.75" customHeight="1" thickBot="1">
      <c r="B10" s="650"/>
      <c r="C10" s="680"/>
      <c r="D10" s="682"/>
      <c r="E10" s="682"/>
      <c r="F10" s="684"/>
      <c r="G10" s="44"/>
      <c r="H10" s="45"/>
      <c r="I10" s="676"/>
      <c r="J10" s="676"/>
      <c r="K10" s="676"/>
      <c r="L10" s="676"/>
      <c r="M10" s="676"/>
      <c r="N10" s="675"/>
      <c r="O10" s="676"/>
      <c r="P10" s="675"/>
      <c r="Q10" s="675"/>
      <c r="R10" s="675"/>
    </row>
    <row r="11" spans="2:18" s="60" customFormat="1" ht="36.75" customHeight="1" thickBot="1">
      <c r="B11" s="258"/>
      <c r="C11" s="264" t="s">
        <v>852</v>
      </c>
      <c r="D11" s="259">
        <v>105</v>
      </c>
      <c r="E11" s="259"/>
      <c r="F11" s="260"/>
      <c r="G11" s="76"/>
      <c r="H11" s="76"/>
      <c r="I11" s="77"/>
      <c r="J11" s="77"/>
      <c r="K11" s="77"/>
      <c r="L11" s="77"/>
      <c r="M11" s="77"/>
      <c r="N11" s="64"/>
      <c r="O11" s="77"/>
      <c r="P11" s="64"/>
      <c r="Q11" s="64"/>
      <c r="R11" s="64"/>
    </row>
    <row r="12" spans="2:18" s="60" customFormat="1" ht="18.75">
      <c r="B12" s="261" t="s">
        <v>78</v>
      </c>
      <c r="C12" s="78" t="s">
        <v>36</v>
      </c>
      <c r="D12" s="335">
        <v>0</v>
      </c>
      <c r="E12" s="59"/>
      <c r="F12" s="336"/>
      <c r="G12" s="61"/>
      <c r="H12" s="61"/>
      <c r="I12" s="61"/>
      <c r="J12" s="61"/>
      <c r="K12" s="61"/>
      <c r="L12" s="61"/>
      <c r="M12" s="61"/>
      <c r="N12" s="61"/>
      <c r="O12" s="61"/>
      <c r="P12" s="61"/>
      <c r="Q12" s="61"/>
      <c r="R12" s="61"/>
    </row>
    <row r="13" spans="2:18" s="60" customFormat="1" ht="18.75">
      <c r="B13" s="261" t="s">
        <v>79</v>
      </c>
      <c r="C13" s="79" t="s">
        <v>133</v>
      </c>
      <c r="D13" s="528"/>
      <c r="E13" s="59"/>
      <c r="F13" s="336"/>
      <c r="G13" s="61"/>
      <c r="H13" s="61"/>
      <c r="I13" s="61"/>
      <c r="J13" s="61"/>
      <c r="K13" s="61"/>
      <c r="L13" s="61"/>
      <c r="M13" s="61"/>
      <c r="N13" s="61"/>
      <c r="O13" s="61"/>
      <c r="P13" s="61"/>
      <c r="Q13" s="61"/>
      <c r="R13" s="61"/>
    </row>
    <row r="14" spans="2:18" s="60" customFormat="1" ht="18.75">
      <c r="B14" s="261" t="s">
        <v>80</v>
      </c>
      <c r="C14" s="79"/>
      <c r="D14" s="528"/>
      <c r="E14" s="59"/>
      <c r="F14" s="336"/>
      <c r="G14" s="61"/>
      <c r="H14" s="61"/>
      <c r="I14" s="61"/>
      <c r="J14" s="61"/>
      <c r="K14" s="61"/>
      <c r="L14" s="61"/>
      <c r="M14" s="61"/>
      <c r="N14" s="61"/>
      <c r="O14" s="61"/>
      <c r="P14" s="61"/>
      <c r="Q14" s="61"/>
      <c r="R14" s="61"/>
    </row>
    <row r="15" spans="2:18" s="60" customFormat="1" ht="18.75">
      <c r="B15" s="261" t="s">
        <v>81</v>
      </c>
      <c r="C15" s="79"/>
      <c r="D15" s="335"/>
      <c r="E15" s="59"/>
      <c r="F15" s="336"/>
      <c r="G15" s="61"/>
      <c r="H15" s="61"/>
      <c r="I15" s="61"/>
      <c r="J15" s="61"/>
      <c r="K15" s="61"/>
      <c r="L15" s="61"/>
      <c r="M15" s="61"/>
      <c r="N15" s="61"/>
      <c r="O15" s="61"/>
      <c r="P15" s="61"/>
      <c r="Q15" s="61"/>
      <c r="R15" s="61"/>
    </row>
    <row r="16" spans="2:18" s="60" customFormat="1" ht="18.75">
      <c r="B16" s="261" t="s">
        <v>82</v>
      </c>
      <c r="C16" s="79"/>
      <c r="D16" s="335"/>
      <c r="E16" s="59"/>
      <c r="F16" s="336"/>
      <c r="G16" s="61"/>
      <c r="H16" s="61"/>
      <c r="I16" s="61"/>
      <c r="J16" s="61"/>
      <c r="K16" s="61"/>
      <c r="L16" s="61"/>
      <c r="M16" s="61"/>
      <c r="N16" s="61"/>
      <c r="O16" s="61"/>
      <c r="P16" s="61"/>
      <c r="Q16" s="61"/>
      <c r="R16" s="61"/>
    </row>
    <row r="17" spans="2:18" s="60" customFormat="1" ht="13.5" customHeight="1">
      <c r="B17" s="262"/>
      <c r="C17" s="79"/>
      <c r="D17" s="335"/>
      <c r="E17" s="59"/>
      <c r="F17" s="336"/>
      <c r="G17" s="61"/>
      <c r="H17" s="61"/>
      <c r="I17" s="61"/>
      <c r="J17" s="61"/>
      <c r="K17" s="61"/>
      <c r="L17" s="61"/>
      <c r="M17" s="61"/>
      <c r="N17" s="61"/>
      <c r="O17" s="61"/>
      <c r="P17" s="61"/>
      <c r="Q17" s="61"/>
      <c r="R17" s="61"/>
    </row>
    <row r="18" spans="2:18" s="60" customFormat="1" ht="18.75">
      <c r="B18" s="261" t="s">
        <v>83</v>
      </c>
      <c r="C18" s="78" t="s">
        <v>37</v>
      </c>
      <c r="D18" s="335">
        <v>0</v>
      </c>
      <c r="E18" s="59"/>
      <c r="F18" s="336"/>
      <c r="G18" s="61"/>
      <c r="H18" s="61"/>
      <c r="I18" s="61"/>
      <c r="J18" s="61"/>
      <c r="K18" s="61"/>
      <c r="L18" s="61"/>
      <c r="M18" s="61"/>
      <c r="N18" s="61"/>
      <c r="O18" s="61"/>
      <c r="P18" s="61"/>
      <c r="Q18" s="61"/>
      <c r="R18" s="61"/>
    </row>
    <row r="19" spans="2:18" s="60" customFormat="1" ht="18.75">
      <c r="B19" s="261" t="s">
        <v>84</v>
      </c>
      <c r="C19" s="58" t="s">
        <v>133</v>
      </c>
      <c r="D19" s="335"/>
      <c r="E19" s="59"/>
      <c r="F19" s="336"/>
      <c r="G19" s="61"/>
      <c r="H19" s="61"/>
      <c r="I19" s="61"/>
      <c r="J19" s="61"/>
      <c r="K19" s="61"/>
      <c r="L19" s="61"/>
      <c r="M19" s="61"/>
      <c r="N19" s="61"/>
      <c r="O19" s="61"/>
      <c r="P19" s="61"/>
      <c r="Q19" s="61"/>
      <c r="R19" s="61"/>
    </row>
    <row r="20" spans="2:18" s="60" customFormat="1" ht="18.75">
      <c r="B20" s="261" t="s">
        <v>85</v>
      </c>
      <c r="C20" s="58"/>
      <c r="D20" s="335"/>
      <c r="E20" s="59"/>
      <c r="F20" s="336"/>
      <c r="G20" s="61"/>
      <c r="H20" s="61"/>
      <c r="I20" s="61"/>
      <c r="J20" s="61"/>
      <c r="K20" s="61"/>
      <c r="L20" s="61"/>
      <c r="M20" s="61"/>
      <c r="N20" s="61"/>
      <c r="O20" s="61"/>
      <c r="P20" s="61"/>
      <c r="Q20" s="61"/>
      <c r="R20" s="61"/>
    </row>
    <row r="21" spans="2:18" s="60" customFormat="1" ht="19.5" thickBot="1">
      <c r="B21" s="261" t="s">
        <v>86</v>
      </c>
      <c r="C21" s="549"/>
      <c r="D21" s="335"/>
      <c r="E21" s="59"/>
      <c r="F21" s="388"/>
      <c r="G21" s="61"/>
      <c r="H21" s="61"/>
      <c r="I21" s="61"/>
      <c r="J21" s="61"/>
      <c r="K21" s="61"/>
      <c r="L21" s="61"/>
      <c r="M21" s="61"/>
      <c r="N21" s="61"/>
      <c r="O21" s="61"/>
      <c r="P21" s="61"/>
      <c r="Q21" s="61"/>
      <c r="R21" s="61"/>
    </row>
    <row r="22" spans="2:18" s="42" customFormat="1" ht="36.75" customHeight="1" thickBot="1">
      <c r="B22" s="263"/>
      <c r="C22" s="550" t="s">
        <v>853</v>
      </c>
      <c r="D22" s="489">
        <v>105</v>
      </c>
      <c r="E22" s="265"/>
      <c r="F22" s="404"/>
      <c r="G22" s="80"/>
      <c r="H22" s="80"/>
      <c r="I22" s="80"/>
      <c r="J22" s="80"/>
      <c r="K22" s="80"/>
      <c r="L22" s="80"/>
      <c r="M22" s="80"/>
      <c r="N22" s="80"/>
      <c r="O22" s="80"/>
      <c r="P22" s="80"/>
      <c r="Q22" s="80"/>
      <c r="R22" s="80"/>
    </row>
    <row r="23" spans="2:18" s="60" customFormat="1" ht="18.75">
      <c r="B23" s="81"/>
      <c r="C23" s="82"/>
      <c r="D23" s="61"/>
      <c r="E23" s="61"/>
      <c r="F23" s="61"/>
      <c r="G23" s="61"/>
      <c r="H23" s="61"/>
      <c r="I23" s="61"/>
      <c r="J23" s="61"/>
      <c r="K23" s="61"/>
      <c r="L23" s="61"/>
      <c r="M23" s="61"/>
      <c r="N23" s="61"/>
      <c r="O23" s="61"/>
      <c r="P23" s="61"/>
      <c r="Q23" s="61"/>
      <c r="R23" s="61"/>
    </row>
    <row r="24" spans="2:18" s="60" customFormat="1" ht="18.75">
      <c r="F24" s="61"/>
      <c r="G24" s="61"/>
      <c r="H24" s="61"/>
      <c r="I24" s="61"/>
      <c r="J24" s="61"/>
      <c r="K24" s="61"/>
      <c r="L24" s="61"/>
      <c r="M24" s="61"/>
      <c r="N24" s="61"/>
      <c r="O24" s="61"/>
      <c r="P24" s="61"/>
      <c r="Q24" s="61"/>
      <c r="R24" s="61"/>
    </row>
    <row r="25" spans="2:18" s="60" customFormat="1" ht="18.75">
      <c r="C25" s="60" t="s">
        <v>667</v>
      </c>
      <c r="F25" s="61"/>
      <c r="G25" s="61"/>
      <c r="H25" s="61"/>
      <c r="I25" s="61"/>
      <c r="J25" s="61"/>
      <c r="K25" s="61"/>
      <c r="L25" s="61"/>
      <c r="M25" s="61"/>
      <c r="N25" s="61"/>
      <c r="O25" s="61"/>
      <c r="P25" s="61"/>
      <c r="Q25" s="61"/>
      <c r="R25" s="61"/>
    </row>
    <row r="26" spans="2:18" s="60" customFormat="1" ht="18.75">
      <c r="C26" s="60" t="s">
        <v>668</v>
      </c>
      <c r="F26" s="61"/>
      <c r="G26" s="61"/>
      <c r="H26" s="61"/>
      <c r="I26" s="61"/>
      <c r="J26" s="61"/>
      <c r="K26" s="61"/>
      <c r="L26" s="61"/>
      <c r="M26" s="61"/>
      <c r="N26" s="61"/>
      <c r="O26" s="61"/>
      <c r="P26" s="61"/>
      <c r="Q26" s="61"/>
      <c r="R26" s="61"/>
    </row>
    <row r="27" spans="2:18" s="60" customFormat="1" ht="18.75">
      <c r="F27" s="61"/>
      <c r="G27" s="61"/>
      <c r="H27" s="61"/>
      <c r="I27" s="61"/>
      <c r="J27" s="61"/>
      <c r="K27" s="61"/>
      <c r="L27" s="61"/>
      <c r="M27" s="61"/>
      <c r="N27" s="61"/>
      <c r="O27" s="61"/>
      <c r="P27" s="61"/>
      <c r="Q27" s="61"/>
      <c r="R27" s="61"/>
    </row>
    <row r="28" spans="2:18" s="60" customFormat="1" ht="18.75" customHeight="1">
      <c r="F28" s="61"/>
      <c r="G28" s="61"/>
      <c r="H28" s="61"/>
      <c r="I28" s="61"/>
      <c r="J28" s="61"/>
      <c r="K28" s="61"/>
      <c r="L28" s="61"/>
      <c r="M28" s="61"/>
      <c r="N28" s="61"/>
      <c r="O28" s="61"/>
      <c r="P28" s="61"/>
      <c r="Q28" s="61"/>
      <c r="R28" s="61"/>
    </row>
    <row r="29" spans="2:18" s="60" customFormat="1" ht="18.75">
      <c r="B29" s="60" t="s">
        <v>204</v>
      </c>
      <c r="C29" s="578" t="s">
        <v>854</v>
      </c>
      <c r="E29" s="678" t="s">
        <v>664</v>
      </c>
      <c r="F29" s="678"/>
      <c r="G29" s="678"/>
      <c r="H29" s="61"/>
      <c r="I29" s="61"/>
      <c r="J29" s="61"/>
      <c r="K29" s="61"/>
      <c r="L29" s="61"/>
      <c r="M29" s="61"/>
      <c r="N29" s="61"/>
      <c r="O29" s="61"/>
      <c r="P29" s="61"/>
      <c r="Q29" s="61"/>
      <c r="R29" s="61"/>
    </row>
    <row r="30" spans="2:18" ht="18.75">
      <c r="D30" s="62" t="s">
        <v>73</v>
      </c>
      <c r="I30" s="4"/>
      <c r="J30" s="4"/>
      <c r="K30" s="4"/>
      <c r="L30" s="4"/>
      <c r="M30" s="4"/>
      <c r="N30" s="4"/>
      <c r="O30" s="4"/>
      <c r="P30" s="4"/>
      <c r="Q30" s="4"/>
      <c r="R30" s="4"/>
    </row>
  </sheetData>
  <mergeCells count="17">
    <mergeCell ref="B7:F7"/>
    <mergeCell ref="E29:G29"/>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1"/>
  <sheetViews>
    <sheetView topLeftCell="A16" zoomScale="75" zoomScaleNormal="75" workbookViewId="0">
      <selection activeCell="J36" sqref="J36"/>
    </sheetView>
  </sheetViews>
  <sheetFormatPr defaultColWidth="9.140625"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768</v>
      </c>
      <c r="Q2" s="17" t="s">
        <v>645</v>
      </c>
    </row>
    <row r="3" spans="2:18">
      <c r="B3" s="1" t="s">
        <v>769</v>
      </c>
    </row>
    <row r="4" spans="2:18">
      <c r="E4" s="9"/>
    </row>
    <row r="5" spans="2:18" ht="20.25">
      <c r="B5" s="686" t="s">
        <v>67</v>
      </c>
      <c r="C5" s="686"/>
      <c r="D5" s="686"/>
      <c r="E5" s="686"/>
      <c r="F5" s="686"/>
      <c r="G5" s="686"/>
      <c r="H5" s="686"/>
      <c r="I5" s="686"/>
      <c r="J5" s="686"/>
      <c r="K5" s="686"/>
      <c r="L5" s="686"/>
      <c r="M5" s="686"/>
      <c r="N5" s="686"/>
      <c r="O5" s="686"/>
      <c r="P5" s="686"/>
      <c r="Q5" s="686"/>
    </row>
    <row r="6" spans="2:18">
      <c r="E6" s="10"/>
      <c r="F6" s="10"/>
      <c r="G6" s="10"/>
      <c r="H6" s="10"/>
      <c r="I6" s="10"/>
      <c r="J6" s="10"/>
      <c r="K6" s="10"/>
      <c r="L6" s="10"/>
    </row>
    <row r="7" spans="2:18">
      <c r="C7" s="612"/>
      <c r="D7" s="612"/>
      <c r="E7" s="612"/>
      <c r="F7" s="612"/>
      <c r="G7" s="612"/>
      <c r="H7" s="612"/>
      <c r="I7" s="612"/>
      <c r="J7" s="612"/>
      <c r="K7" s="612"/>
      <c r="L7" s="612"/>
      <c r="M7" s="612"/>
      <c r="N7" s="612"/>
      <c r="O7" s="612"/>
      <c r="P7" s="612"/>
      <c r="Q7" s="612"/>
      <c r="R7" s="612"/>
    </row>
    <row r="8" spans="2:18">
      <c r="C8" s="612"/>
      <c r="D8" s="612"/>
      <c r="E8" s="612"/>
      <c r="F8" s="612"/>
      <c r="G8" s="612"/>
      <c r="H8" s="612"/>
      <c r="I8" s="612"/>
      <c r="J8" s="612"/>
      <c r="K8" s="612"/>
      <c r="L8" s="612"/>
      <c r="M8" s="612"/>
      <c r="N8" s="612"/>
      <c r="O8" s="612"/>
      <c r="P8" s="612"/>
      <c r="Q8" s="612"/>
      <c r="R8" s="612"/>
    </row>
    <row r="9" spans="2:18" ht="16.5" thickBot="1">
      <c r="E9" s="10"/>
    </row>
    <row r="10" spans="2:18">
      <c r="B10" s="687" t="s">
        <v>7</v>
      </c>
      <c r="C10" s="691" t="s">
        <v>5</v>
      </c>
      <c r="D10" s="690" t="s">
        <v>68</v>
      </c>
      <c r="E10" s="691" t="s">
        <v>22</v>
      </c>
      <c r="F10" s="691"/>
      <c r="G10" s="691"/>
      <c r="H10" s="691"/>
      <c r="I10" s="691"/>
      <c r="J10" s="691"/>
      <c r="K10" s="691"/>
      <c r="L10" s="691"/>
      <c r="M10" s="691"/>
      <c r="N10" s="691"/>
      <c r="O10" s="691"/>
      <c r="P10" s="691"/>
      <c r="Q10" s="247" t="s">
        <v>6</v>
      </c>
      <c r="R10" s="16"/>
    </row>
    <row r="11" spans="2:18" ht="16.5" customHeight="1">
      <c r="B11" s="688"/>
      <c r="C11" s="692"/>
      <c r="D11" s="685"/>
      <c r="E11" s="685" t="s">
        <v>10</v>
      </c>
      <c r="F11" s="685" t="s">
        <v>11</v>
      </c>
      <c r="G11" s="685" t="s">
        <v>12</v>
      </c>
      <c r="H11" s="685" t="s">
        <v>13</v>
      </c>
      <c r="I11" s="685" t="s">
        <v>14</v>
      </c>
      <c r="J11" s="685" t="s">
        <v>15</v>
      </c>
      <c r="K11" s="685" t="s">
        <v>16</v>
      </c>
      <c r="L11" s="685" t="s">
        <v>17</v>
      </c>
      <c r="M11" s="685" t="s">
        <v>18</v>
      </c>
      <c r="N11" s="685" t="s">
        <v>19</v>
      </c>
      <c r="O11" s="685" t="s">
        <v>20</v>
      </c>
      <c r="P11" s="685" t="s">
        <v>21</v>
      </c>
      <c r="Q11" s="248" t="s">
        <v>23</v>
      </c>
    </row>
    <row r="12" spans="2:18" ht="32.25" customHeight="1">
      <c r="B12" s="689"/>
      <c r="C12" s="692"/>
      <c r="D12" s="685"/>
      <c r="E12" s="685"/>
      <c r="F12" s="685"/>
      <c r="G12" s="685"/>
      <c r="H12" s="685"/>
      <c r="I12" s="685"/>
      <c r="J12" s="685"/>
      <c r="K12" s="685"/>
      <c r="L12" s="685"/>
      <c r="M12" s="685"/>
      <c r="N12" s="685"/>
      <c r="O12" s="685"/>
      <c r="P12" s="685"/>
      <c r="Q12" s="248" t="s">
        <v>69</v>
      </c>
    </row>
    <row r="13" spans="2:18">
      <c r="B13" s="169" t="s">
        <v>78</v>
      </c>
      <c r="C13" s="14"/>
      <c r="D13" s="13"/>
      <c r="E13" s="13"/>
      <c r="F13" s="13"/>
      <c r="G13" s="13"/>
      <c r="H13" s="13"/>
      <c r="I13" s="13"/>
      <c r="J13" s="13"/>
      <c r="K13" s="13"/>
      <c r="L13" s="13"/>
      <c r="M13" s="13"/>
      <c r="N13" s="13"/>
      <c r="O13" s="13"/>
      <c r="P13" s="13"/>
      <c r="Q13" s="248"/>
    </row>
    <row r="14" spans="2:18">
      <c r="B14" s="169" t="s">
        <v>79</v>
      </c>
      <c r="C14" s="15"/>
      <c r="D14" s="13"/>
      <c r="E14" s="13"/>
      <c r="F14" s="13"/>
      <c r="G14" s="13"/>
      <c r="H14" s="13"/>
      <c r="I14" s="13"/>
      <c r="J14" s="13"/>
      <c r="K14" s="13"/>
      <c r="L14" s="13"/>
      <c r="M14" s="13"/>
      <c r="N14" s="13"/>
      <c r="O14" s="13"/>
      <c r="P14" s="13"/>
      <c r="Q14" s="248"/>
    </row>
    <row r="15" spans="2:18">
      <c r="B15" s="169" t="s">
        <v>80</v>
      </c>
      <c r="C15" s="15"/>
      <c r="D15" s="13"/>
      <c r="E15" s="13"/>
      <c r="F15" s="13"/>
      <c r="G15" s="13"/>
      <c r="H15" s="13"/>
      <c r="I15" s="13"/>
      <c r="J15" s="13"/>
      <c r="K15" s="13"/>
      <c r="L15" s="13"/>
      <c r="M15" s="13"/>
      <c r="N15" s="13"/>
      <c r="O15" s="13"/>
      <c r="P15" s="13"/>
      <c r="Q15" s="248"/>
    </row>
    <row r="16" spans="2:18">
      <c r="B16" s="169" t="s">
        <v>81</v>
      </c>
      <c r="C16" s="15"/>
      <c r="D16" s="13"/>
      <c r="E16" s="13"/>
      <c r="F16" s="13"/>
      <c r="G16" s="13"/>
      <c r="H16" s="13"/>
      <c r="I16" s="13"/>
      <c r="J16" s="13"/>
      <c r="K16" s="13"/>
      <c r="L16" s="13"/>
      <c r="M16" s="13"/>
      <c r="N16" s="13"/>
      <c r="O16" s="13"/>
      <c r="P16" s="13"/>
      <c r="Q16" s="248"/>
      <c r="R16" s="19"/>
    </row>
    <row r="17" spans="2:17">
      <c r="B17" s="169" t="s">
        <v>82</v>
      </c>
      <c r="C17" s="15"/>
      <c r="D17" s="13"/>
      <c r="E17" s="13"/>
      <c r="F17" s="13"/>
      <c r="G17" s="13"/>
      <c r="H17" s="13"/>
      <c r="I17" s="13"/>
      <c r="J17" s="13"/>
      <c r="K17" s="13"/>
      <c r="L17" s="13"/>
      <c r="M17" s="13"/>
      <c r="N17" s="13"/>
      <c r="O17" s="13"/>
      <c r="P17" s="13"/>
      <c r="Q17" s="248"/>
    </row>
    <row r="18" spans="2:17">
      <c r="B18" s="169" t="s">
        <v>83</v>
      </c>
      <c r="C18" s="15"/>
      <c r="D18" s="13"/>
      <c r="E18" s="13"/>
      <c r="F18" s="13"/>
      <c r="G18" s="13"/>
      <c r="H18" s="13"/>
      <c r="I18" s="13"/>
      <c r="J18" s="13"/>
      <c r="K18" s="13"/>
      <c r="L18" s="13"/>
      <c r="M18" s="13"/>
      <c r="N18" s="13"/>
      <c r="O18" s="13"/>
      <c r="P18" s="13"/>
      <c r="Q18" s="248"/>
    </row>
    <row r="19" spans="2:17">
      <c r="B19" s="169" t="s">
        <v>84</v>
      </c>
      <c r="C19" s="14"/>
      <c r="D19" s="13"/>
      <c r="E19" s="13"/>
      <c r="F19" s="13"/>
      <c r="G19" s="13"/>
      <c r="H19" s="13"/>
      <c r="I19" s="13"/>
      <c r="J19" s="13"/>
      <c r="K19" s="13"/>
      <c r="L19" s="13"/>
      <c r="M19" s="13"/>
      <c r="N19" s="13"/>
      <c r="O19" s="13"/>
      <c r="P19" s="13"/>
      <c r="Q19" s="248"/>
    </row>
    <row r="20" spans="2:17">
      <c r="B20" s="169" t="s">
        <v>85</v>
      </c>
      <c r="C20" s="15"/>
      <c r="D20" s="13"/>
      <c r="E20" s="13"/>
      <c r="F20" s="13"/>
      <c r="G20" s="13"/>
      <c r="H20" s="13"/>
      <c r="I20" s="13"/>
      <c r="J20" s="13"/>
      <c r="K20" s="13"/>
      <c r="L20" s="13"/>
      <c r="M20" s="13"/>
      <c r="N20" s="13"/>
      <c r="O20" s="13"/>
      <c r="P20" s="13"/>
      <c r="Q20" s="248"/>
    </row>
    <row r="21" spans="2:17">
      <c r="B21" s="169" t="s">
        <v>86</v>
      </c>
      <c r="C21" s="14"/>
      <c r="D21" s="13"/>
      <c r="E21" s="13"/>
      <c r="F21" s="13"/>
      <c r="G21" s="13"/>
      <c r="H21" s="13"/>
      <c r="I21" s="13"/>
      <c r="J21" s="13"/>
      <c r="K21" s="13"/>
      <c r="L21" s="13"/>
      <c r="M21" s="13"/>
      <c r="N21" s="13"/>
      <c r="O21" s="13"/>
      <c r="P21" s="13"/>
      <c r="Q21" s="248"/>
    </row>
    <row r="22" spans="2:17">
      <c r="B22" s="169" t="s">
        <v>87</v>
      </c>
      <c r="C22" s="15"/>
      <c r="D22" s="13"/>
      <c r="E22" s="13"/>
      <c r="F22" s="13"/>
      <c r="G22" s="13"/>
      <c r="H22" s="13"/>
      <c r="I22" s="13"/>
      <c r="J22" s="13"/>
      <c r="K22" s="13"/>
      <c r="L22" s="13"/>
      <c r="M22" s="13"/>
      <c r="N22" s="13"/>
      <c r="O22" s="13"/>
      <c r="P22" s="13"/>
      <c r="Q22" s="248"/>
    </row>
    <row r="23" spans="2:17">
      <c r="B23" s="169" t="s">
        <v>88</v>
      </c>
      <c r="C23" s="15"/>
      <c r="D23" s="13"/>
      <c r="E23" s="13"/>
      <c r="F23" s="13"/>
      <c r="G23" s="13"/>
      <c r="H23" s="13"/>
      <c r="I23" s="13"/>
      <c r="J23" s="13"/>
      <c r="K23" s="13"/>
      <c r="L23" s="13"/>
      <c r="M23" s="13"/>
      <c r="N23" s="13"/>
      <c r="O23" s="13"/>
      <c r="P23" s="13"/>
      <c r="Q23" s="248"/>
    </row>
    <row r="24" spans="2:17">
      <c r="B24" s="169" t="s">
        <v>89</v>
      </c>
      <c r="C24" s="15"/>
      <c r="D24" s="13"/>
      <c r="E24" s="13"/>
      <c r="F24" s="13"/>
      <c r="G24" s="13"/>
      <c r="H24" s="13"/>
      <c r="I24" s="13"/>
      <c r="J24" s="13"/>
      <c r="K24" s="13"/>
      <c r="L24" s="13"/>
      <c r="M24" s="13"/>
      <c r="N24" s="13"/>
      <c r="O24" s="13"/>
      <c r="P24" s="13"/>
      <c r="Q24" s="248"/>
    </row>
    <row r="25" spans="2:17">
      <c r="B25" s="169" t="s">
        <v>90</v>
      </c>
      <c r="C25" s="15"/>
      <c r="D25" s="13"/>
      <c r="E25" s="13"/>
      <c r="F25" s="13"/>
      <c r="G25" s="13"/>
      <c r="H25" s="13"/>
      <c r="I25" s="13"/>
      <c r="J25" s="13"/>
      <c r="K25" s="13"/>
      <c r="L25" s="13"/>
      <c r="M25" s="13"/>
      <c r="N25" s="13"/>
      <c r="O25" s="13"/>
      <c r="P25" s="13"/>
      <c r="Q25" s="248"/>
    </row>
    <row r="26" spans="2:17">
      <c r="B26" s="169" t="s">
        <v>91</v>
      </c>
      <c r="C26" s="15"/>
      <c r="D26" s="13"/>
      <c r="E26" s="13"/>
      <c r="F26" s="13"/>
      <c r="G26" s="13"/>
      <c r="H26" s="13"/>
      <c r="I26" s="13"/>
      <c r="J26" s="13"/>
      <c r="K26" s="13"/>
      <c r="L26" s="13"/>
      <c r="M26" s="13"/>
      <c r="N26" s="13"/>
      <c r="O26" s="13"/>
      <c r="P26" s="13"/>
      <c r="Q26" s="248"/>
    </row>
    <row r="27" spans="2:17" ht="16.5" thickBot="1">
      <c r="B27" s="170" t="s">
        <v>92</v>
      </c>
      <c r="C27" s="249"/>
      <c r="D27" s="250"/>
      <c r="E27" s="250"/>
      <c r="F27" s="250"/>
      <c r="G27" s="250"/>
      <c r="H27" s="250"/>
      <c r="I27" s="250"/>
      <c r="J27" s="250"/>
      <c r="K27" s="250"/>
      <c r="L27" s="250"/>
      <c r="M27" s="250"/>
      <c r="N27" s="250"/>
      <c r="O27" s="250"/>
      <c r="P27" s="250"/>
      <c r="Q27" s="251"/>
    </row>
    <row r="28" spans="2:17" ht="24.75" customHeight="1">
      <c r="C28" s="16"/>
      <c r="D28" s="16"/>
      <c r="E28" s="16"/>
      <c r="F28" s="16"/>
      <c r="G28" s="16"/>
      <c r="H28" s="16"/>
      <c r="I28" s="16"/>
      <c r="J28" s="16"/>
      <c r="K28" s="16"/>
      <c r="L28" s="16"/>
      <c r="M28" s="16"/>
      <c r="N28" s="16"/>
      <c r="O28" s="16"/>
      <c r="P28" s="16"/>
      <c r="Q28" s="16"/>
    </row>
    <row r="30" spans="2:17">
      <c r="B30" s="36" t="s">
        <v>855</v>
      </c>
      <c r="C30" s="403"/>
      <c r="N30" s="36" t="s">
        <v>75</v>
      </c>
    </row>
    <row r="31" spans="2:17">
      <c r="H31" s="35" t="s">
        <v>73</v>
      </c>
    </row>
  </sheetData>
  <mergeCells count="17">
    <mergeCell ref="H11:H12"/>
    <mergeCell ref="I11:I12"/>
    <mergeCell ref="B5:Q5"/>
    <mergeCell ref="B10:B12"/>
    <mergeCell ref="P11:P12"/>
    <mergeCell ref="L11:L12"/>
    <mergeCell ref="M11:M12"/>
    <mergeCell ref="N11:N12"/>
    <mergeCell ref="O11:O12"/>
    <mergeCell ref="J11:J12"/>
    <mergeCell ref="D10:D12"/>
    <mergeCell ref="C10:C12"/>
    <mergeCell ref="E10:P10"/>
    <mergeCell ref="E11:E12"/>
    <mergeCell ref="F11:F12"/>
    <mergeCell ref="K11:K12"/>
    <mergeCell ref="G11:G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5"/>
  <sheetViews>
    <sheetView topLeftCell="A37" zoomScale="65" zoomScaleNormal="65" workbookViewId="0">
      <selection activeCell="F63" sqref="F63"/>
    </sheetView>
  </sheetViews>
  <sheetFormatPr defaultColWidth="9.140625" defaultRowHeight="15.75"/>
  <cols>
    <col min="1" max="1" width="19.42578125" style="22" customWidth="1"/>
    <col min="2" max="7" width="30.140625" style="22" customWidth="1"/>
    <col min="8" max="8" width="18.85546875" style="22" customWidth="1"/>
    <col min="9" max="9" width="15.5703125" style="22" customWidth="1"/>
    <col min="10" max="10" width="16" style="22" bestFit="1" customWidth="1"/>
    <col min="11" max="16384" width="9.140625" style="22"/>
  </cols>
  <sheetData>
    <row r="2" spans="2:10" ht="17.25" customHeight="1"/>
    <row r="3" spans="2:10">
      <c r="B3" s="12" t="s">
        <v>755</v>
      </c>
      <c r="C3" s="12"/>
      <c r="D3" s="12"/>
      <c r="E3" s="12"/>
      <c r="F3" s="12"/>
      <c r="G3" s="17" t="s">
        <v>644</v>
      </c>
    </row>
    <row r="4" spans="2:10">
      <c r="B4" s="12" t="s">
        <v>770</v>
      </c>
      <c r="C4" s="12"/>
      <c r="D4" s="12"/>
      <c r="E4" s="12"/>
      <c r="F4" s="12"/>
    </row>
    <row r="7" spans="2:10" ht="22.5" customHeight="1">
      <c r="B7" s="693" t="s">
        <v>623</v>
      </c>
      <c r="C7" s="693"/>
      <c r="D7" s="693"/>
      <c r="E7" s="693"/>
      <c r="F7" s="693"/>
      <c r="G7" s="693"/>
      <c r="H7" s="24"/>
      <c r="I7" s="24"/>
    </row>
    <row r="8" spans="2:10">
      <c r="G8" s="23"/>
      <c r="H8" s="23"/>
      <c r="I8" s="23"/>
    </row>
    <row r="9" spans="2:10" ht="16.5" thickBot="1">
      <c r="G9" s="139" t="s">
        <v>3</v>
      </c>
    </row>
    <row r="10" spans="2:10" s="83" customFormat="1" ht="18" customHeight="1">
      <c r="B10" s="696" t="s">
        <v>788</v>
      </c>
      <c r="C10" s="697"/>
      <c r="D10" s="697"/>
      <c r="E10" s="697"/>
      <c r="F10" s="697"/>
      <c r="G10" s="698"/>
      <c r="J10" s="84"/>
    </row>
    <row r="11" spans="2:10" s="83" customFormat="1" ht="21.75" customHeight="1">
      <c r="B11" s="699"/>
      <c r="C11" s="700"/>
      <c r="D11" s="700"/>
      <c r="E11" s="700"/>
      <c r="F11" s="700"/>
      <c r="G11" s="701"/>
    </row>
    <row r="12" spans="2:10" s="83" customFormat="1" ht="69.75" customHeight="1">
      <c r="B12" s="165" t="s">
        <v>627</v>
      </c>
      <c r="C12" s="116" t="s">
        <v>64</v>
      </c>
      <c r="D12" s="116" t="s">
        <v>624</v>
      </c>
      <c r="E12" s="116" t="s">
        <v>625</v>
      </c>
      <c r="F12" s="116" t="s">
        <v>630</v>
      </c>
      <c r="G12" s="117" t="s">
        <v>801</v>
      </c>
    </row>
    <row r="13" spans="2:10" s="83" customFormat="1" ht="17.25" customHeight="1">
      <c r="B13" s="115"/>
      <c r="C13" s="116">
        <v>1</v>
      </c>
      <c r="D13" s="116">
        <v>2</v>
      </c>
      <c r="E13" s="116">
        <v>3</v>
      </c>
      <c r="F13" s="116" t="s">
        <v>631</v>
      </c>
      <c r="G13" s="117">
        <v>5</v>
      </c>
    </row>
    <row r="14" spans="2:10" s="83" customFormat="1" ht="33" customHeight="1">
      <c r="B14" s="118" t="s">
        <v>626</v>
      </c>
      <c r="C14" s="320">
        <v>86666000</v>
      </c>
      <c r="D14" s="320">
        <v>86666000</v>
      </c>
      <c r="E14" s="494">
        <v>86666000</v>
      </c>
      <c r="F14" s="413">
        <v>0</v>
      </c>
      <c r="G14" s="495">
        <f>+E14/D14</f>
        <v>1</v>
      </c>
    </row>
    <row r="15" spans="2:10" s="83" customFormat="1" ht="33" customHeight="1">
      <c r="B15" s="119" t="s">
        <v>654</v>
      </c>
      <c r="C15" s="407"/>
      <c r="D15" s="407"/>
      <c r="E15" s="408"/>
      <c r="F15" s="407"/>
      <c r="G15" s="409"/>
    </row>
    <row r="16" spans="2:10" s="83" customFormat="1" ht="33" customHeight="1" thickBot="1">
      <c r="B16" s="120" t="s">
        <v>632</v>
      </c>
      <c r="C16" s="321"/>
      <c r="D16" s="321"/>
      <c r="E16" s="322"/>
      <c r="F16" s="321"/>
      <c r="G16" s="323"/>
    </row>
    <row r="17" spans="2:9" s="83" customFormat="1" ht="34.5" customHeight="1" thickBot="1">
      <c r="B17" s="121"/>
      <c r="C17" s="122"/>
      <c r="D17" s="123"/>
      <c r="E17" s="124"/>
      <c r="F17" s="268" t="s">
        <v>3</v>
      </c>
      <c r="G17" s="268"/>
    </row>
    <row r="18" spans="2:9" s="83" customFormat="1" ht="33" customHeight="1">
      <c r="B18" s="702" t="s">
        <v>789</v>
      </c>
      <c r="C18" s="703"/>
      <c r="D18" s="703"/>
      <c r="E18" s="703"/>
      <c r="F18" s="704"/>
      <c r="G18" s="269"/>
      <c r="H18" s="266"/>
    </row>
    <row r="19" spans="2:9" s="83" customFormat="1" ht="18.75">
      <c r="B19" s="125"/>
      <c r="C19" s="116" t="s">
        <v>805</v>
      </c>
      <c r="D19" s="116" t="s">
        <v>793</v>
      </c>
      <c r="E19" s="116" t="s">
        <v>794</v>
      </c>
      <c r="F19" s="270" t="s">
        <v>795</v>
      </c>
      <c r="G19" s="267"/>
    </row>
    <row r="20" spans="2:9" s="83" customFormat="1" ht="33" customHeight="1">
      <c r="B20" s="118" t="s">
        <v>626</v>
      </c>
      <c r="C20" s="414">
        <v>4012815.15</v>
      </c>
      <c r="D20" s="414">
        <f>+C34</f>
        <v>23919965.489999998</v>
      </c>
      <c r="E20" s="414">
        <f>+C41</f>
        <v>36000000</v>
      </c>
      <c r="F20" s="415">
        <v>62400000</v>
      </c>
      <c r="G20" s="27"/>
    </row>
    <row r="21" spans="2:9" ht="33" customHeight="1">
      <c r="B21" s="157" t="s">
        <v>654</v>
      </c>
      <c r="C21" s="343"/>
      <c r="D21" s="343"/>
      <c r="E21" s="344"/>
      <c r="F21" s="345"/>
      <c r="G21" s="27"/>
      <c r="H21" s="27"/>
    </row>
    <row r="22" spans="2:9" ht="33" customHeight="1" thickBot="1">
      <c r="B22" s="120" t="s">
        <v>632</v>
      </c>
      <c r="C22" s="346"/>
      <c r="D22" s="347"/>
      <c r="E22" s="348"/>
      <c r="F22" s="349"/>
      <c r="G22" s="27"/>
      <c r="H22" s="27"/>
    </row>
    <row r="23" spans="2:9" ht="33" customHeight="1" thickBot="1">
      <c r="G23" s="139" t="s">
        <v>3</v>
      </c>
    </row>
    <row r="24" spans="2:9" ht="33" customHeight="1">
      <c r="B24" s="702" t="s">
        <v>790</v>
      </c>
      <c r="C24" s="703"/>
      <c r="D24" s="703"/>
      <c r="E24" s="703"/>
      <c r="F24" s="703"/>
      <c r="G24" s="704"/>
    </row>
    <row r="25" spans="2:9" ht="47.25" customHeight="1">
      <c r="B25" s="118" t="s">
        <v>627</v>
      </c>
      <c r="C25" s="116" t="s">
        <v>64</v>
      </c>
      <c r="D25" s="116" t="s">
        <v>624</v>
      </c>
      <c r="E25" s="116" t="s">
        <v>625</v>
      </c>
      <c r="F25" s="116" t="s">
        <v>630</v>
      </c>
      <c r="G25" s="117" t="s">
        <v>806</v>
      </c>
    </row>
    <row r="26" spans="2:9" ht="17.25" customHeight="1">
      <c r="B26" s="694" t="s">
        <v>626</v>
      </c>
      <c r="C26" s="116">
        <v>1</v>
      </c>
      <c r="D26" s="116">
        <v>2</v>
      </c>
      <c r="E26" s="116">
        <v>3</v>
      </c>
      <c r="F26" s="116" t="s">
        <v>631</v>
      </c>
      <c r="G26" s="117">
        <v>5</v>
      </c>
    </row>
    <row r="27" spans="2:9" ht="33" customHeight="1">
      <c r="B27" s="695"/>
      <c r="C27" s="516">
        <v>12338000</v>
      </c>
      <c r="D27" s="413">
        <f>+E27</f>
        <v>4012815.15</v>
      </c>
      <c r="E27" s="413">
        <f>+C20</f>
        <v>4012815.15</v>
      </c>
      <c r="F27" s="320">
        <f>+D27-E27</f>
        <v>0</v>
      </c>
      <c r="G27" s="428">
        <f>+E27/OLE_LINK1</f>
        <v>0.32524032663316582</v>
      </c>
      <c r="I27" s="530"/>
    </row>
    <row r="28" spans="2:9" ht="33" customHeight="1">
      <c r="B28" s="157" t="s">
        <v>654</v>
      </c>
      <c r="C28" s="418"/>
      <c r="D28" s="410"/>
      <c r="E28" s="410"/>
      <c r="F28" s="410"/>
      <c r="G28" s="411"/>
    </row>
    <row r="29" spans="2:9" ht="33" customHeight="1" thickBot="1">
      <c r="B29" s="120" t="s">
        <v>632</v>
      </c>
      <c r="C29" s="416"/>
      <c r="D29" s="322"/>
      <c r="E29" s="322"/>
      <c r="F29" s="322"/>
      <c r="G29" s="323"/>
    </row>
    <row r="30" spans="2:9" ht="33" customHeight="1" thickBot="1">
      <c r="G30" s="139" t="s">
        <v>3</v>
      </c>
    </row>
    <row r="31" spans="2:9" ht="33" customHeight="1">
      <c r="B31" s="702" t="s">
        <v>791</v>
      </c>
      <c r="C31" s="703"/>
      <c r="D31" s="703"/>
      <c r="E31" s="703"/>
      <c r="F31" s="703"/>
      <c r="G31" s="704"/>
    </row>
    <row r="32" spans="2:9" ht="63" customHeight="1">
      <c r="B32" s="125" t="s">
        <v>627</v>
      </c>
      <c r="C32" s="116" t="s">
        <v>64</v>
      </c>
      <c r="D32" s="116" t="s">
        <v>624</v>
      </c>
      <c r="E32" s="116" t="s">
        <v>625</v>
      </c>
      <c r="F32" s="116" t="s">
        <v>630</v>
      </c>
      <c r="G32" s="117" t="s">
        <v>803</v>
      </c>
    </row>
    <row r="33" spans="2:10" ht="17.25" customHeight="1">
      <c r="B33" s="118" t="s">
        <v>627</v>
      </c>
      <c r="C33" s="116">
        <v>1</v>
      </c>
      <c r="D33" s="116">
        <v>2</v>
      </c>
      <c r="E33" s="116">
        <v>3</v>
      </c>
      <c r="F33" s="116" t="s">
        <v>631</v>
      </c>
      <c r="G33" s="117">
        <v>5</v>
      </c>
    </row>
    <row r="34" spans="2:10" ht="33" customHeight="1">
      <c r="B34" s="694" t="s">
        <v>626</v>
      </c>
      <c r="C34" s="417">
        <f>19919965.49+4000000</f>
        <v>23919965.489999998</v>
      </c>
      <c r="D34" s="417">
        <v>16105211.640000001</v>
      </c>
      <c r="E34" s="417">
        <f>+D34</f>
        <v>16105211.640000001</v>
      </c>
      <c r="F34" s="320">
        <f>+D34-E34</f>
        <v>0</v>
      </c>
      <c r="G34" s="597">
        <f>+E34/C34</f>
        <v>0.67329577238449445</v>
      </c>
    </row>
    <row r="35" spans="2:10" ht="33" customHeight="1">
      <c r="B35" s="695"/>
      <c r="C35" s="343"/>
      <c r="D35" s="412"/>
      <c r="E35" s="412"/>
      <c r="F35" s="410"/>
      <c r="G35" s="436"/>
      <c r="J35" s="530"/>
    </row>
    <row r="36" spans="2:10" ht="33" customHeight="1" thickBot="1">
      <c r="B36" s="157" t="s">
        <v>654</v>
      </c>
      <c r="C36" s="502"/>
      <c r="D36" s="503"/>
      <c r="E36" s="503"/>
      <c r="F36" s="504"/>
      <c r="G36" s="323"/>
    </row>
    <row r="37" spans="2:10" ht="33" customHeight="1" thickBot="1">
      <c r="B37" s="120" t="s">
        <v>632</v>
      </c>
      <c r="C37" s="505"/>
      <c r="D37" s="506"/>
      <c r="E37" s="506"/>
      <c r="F37" s="506"/>
      <c r="G37" s="139" t="s">
        <v>3</v>
      </c>
    </row>
    <row r="38" spans="2:10" ht="33" customHeight="1">
      <c r="B38" s="702" t="s">
        <v>796</v>
      </c>
      <c r="C38" s="703"/>
      <c r="D38" s="703"/>
      <c r="E38" s="703"/>
      <c r="F38" s="703"/>
      <c r="G38" s="704"/>
    </row>
    <row r="39" spans="2:10" ht="65.25" customHeight="1">
      <c r="B39" s="125" t="s">
        <v>627</v>
      </c>
      <c r="C39" s="116" t="s">
        <v>64</v>
      </c>
      <c r="D39" s="116" t="s">
        <v>624</v>
      </c>
      <c r="E39" s="116" t="s">
        <v>625</v>
      </c>
      <c r="F39" s="116" t="s">
        <v>630</v>
      </c>
      <c r="G39" s="117" t="s">
        <v>804</v>
      </c>
    </row>
    <row r="40" spans="2:10" ht="17.25" customHeight="1">
      <c r="B40" s="118" t="s">
        <v>627</v>
      </c>
      <c r="C40" s="116">
        <v>1</v>
      </c>
      <c r="D40" s="116">
        <v>2</v>
      </c>
      <c r="E40" s="116">
        <v>3</v>
      </c>
      <c r="F40" s="116" t="s">
        <v>631</v>
      </c>
      <c r="G40" s="117">
        <v>5</v>
      </c>
    </row>
    <row r="41" spans="2:10" ht="33" customHeight="1">
      <c r="B41" s="694" t="s">
        <v>626</v>
      </c>
      <c r="C41" s="417">
        <v>36000000</v>
      </c>
      <c r="D41" s="417">
        <v>31164327.16</v>
      </c>
      <c r="E41" s="417">
        <f>+D41</f>
        <v>31164327.16</v>
      </c>
      <c r="F41" s="320">
        <f>+D41-E41</f>
        <v>0</v>
      </c>
      <c r="G41" s="597">
        <f>+E41/C41</f>
        <v>0.86567575444444445</v>
      </c>
    </row>
    <row r="42" spans="2:10" ht="33" customHeight="1">
      <c r="B42" s="695"/>
      <c r="C42" s="418"/>
      <c r="D42" s="350"/>
      <c r="E42" s="350"/>
      <c r="F42" s="350"/>
      <c r="G42" s="351"/>
    </row>
    <row r="43" spans="2:10" ht="33" customHeight="1" thickBot="1">
      <c r="B43" s="157" t="s">
        <v>654</v>
      </c>
      <c r="C43" s="416"/>
      <c r="D43" s="478"/>
      <c r="E43" s="478"/>
      <c r="F43" s="322"/>
      <c r="G43" s="323"/>
    </row>
    <row r="44" spans="2:10" ht="33" customHeight="1" thickBot="1">
      <c r="B44" s="120" t="s">
        <v>632</v>
      </c>
      <c r="G44" s="139" t="s">
        <v>3</v>
      </c>
    </row>
    <row r="45" spans="2:10" ht="33" customHeight="1">
      <c r="B45" s="702" t="s">
        <v>792</v>
      </c>
      <c r="C45" s="703"/>
      <c r="D45" s="703"/>
      <c r="E45" s="703"/>
      <c r="F45" s="703"/>
      <c r="G45" s="704"/>
    </row>
    <row r="46" spans="2:10" ht="57" customHeight="1">
      <c r="B46" s="125" t="s">
        <v>627</v>
      </c>
      <c r="C46" s="116" t="s">
        <v>64</v>
      </c>
      <c r="D46" s="116" t="s">
        <v>624</v>
      </c>
      <c r="E46" s="116" t="s">
        <v>625</v>
      </c>
      <c r="F46" s="116" t="s">
        <v>630</v>
      </c>
      <c r="G46" s="477" t="s">
        <v>802</v>
      </c>
    </row>
    <row r="47" spans="2:10" ht="17.25" customHeight="1">
      <c r="B47" s="694" t="s">
        <v>626</v>
      </c>
      <c r="C47" s="116">
        <v>1</v>
      </c>
      <c r="D47" s="116">
        <v>2</v>
      </c>
      <c r="E47" s="116">
        <v>3</v>
      </c>
      <c r="F47" s="116" t="s">
        <v>631</v>
      </c>
      <c r="G47" s="117">
        <v>5</v>
      </c>
    </row>
    <row r="48" spans="2:10" ht="33" customHeight="1">
      <c r="B48" s="695"/>
      <c r="C48" s="417">
        <v>62400000</v>
      </c>
      <c r="D48" s="320">
        <v>59400000</v>
      </c>
      <c r="E48" s="320">
        <v>59400000</v>
      </c>
      <c r="F48" s="320">
        <v>0</v>
      </c>
      <c r="G48" s="597">
        <f>+E48/C48</f>
        <v>0.95192307692307687</v>
      </c>
    </row>
    <row r="49" spans="2:7" ht="33" customHeight="1">
      <c r="B49" s="493" t="s">
        <v>654</v>
      </c>
      <c r="C49" s="418"/>
      <c r="D49" s="352"/>
      <c r="E49" s="350"/>
      <c r="F49" s="352"/>
      <c r="G49" s="351"/>
    </row>
    <row r="50" spans="2:7" ht="33" customHeight="1" thickBot="1">
      <c r="B50" s="120" t="s">
        <v>632</v>
      </c>
      <c r="C50" s="416"/>
      <c r="D50" s="321"/>
      <c r="E50" s="321"/>
      <c r="F50" s="471"/>
      <c r="G50" s="323"/>
    </row>
    <row r="51" spans="2:7" ht="33" customHeight="1">
      <c r="B51" s="159"/>
      <c r="C51" s="27"/>
      <c r="D51" s="27"/>
      <c r="E51" s="27"/>
      <c r="F51" s="27"/>
      <c r="G51" s="27"/>
    </row>
    <row r="52" spans="2:7" ht="18.75" customHeight="1">
      <c r="B52" s="645" t="s">
        <v>655</v>
      </c>
      <c r="C52" s="645"/>
      <c r="D52" s="645"/>
      <c r="E52" s="645"/>
      <c r="F52" s="645"/>
      <c r="G52" s="645"/>
    </row>
    <row r="53" spans="2:7" ht="18.75" customHeight="1">
      <c r="B53" s="114"/>
    </row>
    <row r="54" spans="2:7" ht="18.75">
      <c r="B54" s="82" t="s">
        <v>855</v>
      </c>
      <c r="F54" s="114" t="s">
        <v>678</v>
      </c>
      <c r="G54" s="114"/>
    </row>
    <row r="55" spans="2:7">
      <c r="B55" s="646" t="s">
        <v>628</v>
      </c>
      <c r="C55" s="646"/>
      <c r="D55" s="646"/>
      <c r="E55" s="646"/>
      <c r="F55" s="646"/>
      <c r="G55" s="646"/>
    </row>
  </sheetData>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rintOptions horizontalCentered="1"/>
  <pageMargins left="0.7" right="0.7" top="0.75" bottom="0.75" header="0.3" footer="0.3"/>
  <pageSetup scale="43"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A10" zoomScale="75" zoomScaleNormal="75" zoomScaleSheetLayoutView="75" workbookViewId="0">
      <selection activeCell="K39" sqref="K39"/>
    </sheetView>
  </sheetViews>
  <sheetFormatPr defaultColWidth="9.140625" defaultRowHeight="15.7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755</v>
      </c>
      <c r="H2" s="17"/>
      <c r="I2" s="17" t="s">
        <v>643</v>
      </c>
      <c r="N2" s="705"/>
      <c r="O2" s="705"/>
    </row>
    <row r="3" spans="2:18">
      <c r="B3" s="1" t="s">
        <v>769</v>
      </c>
      <c r="N3" s="1"/>
      <c r="O3" s="21"/>
    </row>
    <row r="4" spans="2:18">
      <c r="C4" s="29"/>
      <c r="D4" s="29"/>
      <c r="E4" s="29"/>
      <c r="F4" s="29"/>
      <c r="G4" s="29"/>
      <c r="H4" s="29"/>
      <c r="I4" s="29"/>
      <c r="J4" s="29"/>
      <c r="K4" s="29"/>
      <c r="L4" s="29"/>
      <c r="M4" s="29"/>
      <c r="N4" s="29"/>
      <c r="O4" s="29"/>
    </row>
    <row r="5" spans="2:18" ht="20.25">
      <c r="B5" s="712" t="s">
        <v>70</v>
      </c>
      <c r="C5" s="712"/>
      <c r="D5" s="712"/>
      <c r="E5" s="712"/>
      <c r="F5" s="712"/>
      <c r="G5" s="712"/>
      <c r="H5" s="712"/>
      <c r="I5" s="712"/>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1" t="s">
        <v>3</v>
      </c>
      <c r="K7" s="30"/>
      <c r="L7" s="30"/>
      <c r="M7" s="30"/>
      <c r="N7" s="30"/>
      <c r="O7" s="30"/>
      <c r="P7" s="30"/>
    </row>
    <row r="8" spans="2:18" s="34" customFormat="1" ht="32.25" customHeight="1">
      <c r="B8" s="649" t="s">
        <v>8</v>
      </c>
      <c r="C8" s="719" t="s">
        <v>9</v>
      </c>
      <c r="D8" s="706" t="s">
        <v>781</v>
      </c>
      <c r="E8" s="706" t="s">
        <v>775</v>
      </c>
      <c r="F8" s="706" t="s">
        <v>783</v>
      </c>
      <c r="G8" s="708" t="s">
        <v>857</v>
      </c>
      <c r="H8" s="709"/>
      <c r="I8" s="710" t="s">
        <v>808</v>
      </c>
      <c r="J8" s="31"/>
      <c r="K8" s="31"/>
      <c r="L8" s="31"/>
      <c r="M8" s="31"/>
      <c r="N8" s="31"/>
      <c r="O8" s="32"/>
      <c r="P8" s="33"/>
      <c r="Q8" s="33"/>
      <c r="R8" s="33"/>
    </row>
    <row r="9" spans="2:18" s="34" customFormat="1" ht="37.5" customHeight="1" thickBot="1">
      <c r="B9" s="650"/>
      <c r="C9" s="720"/>
      <c r="D9" s="707"/>
      <c r="E9" s="707"/>
      <c r="F9" s="707"/>
      <c r="G9" s="443" t="s">
        <v>782</v>
      </c>
      <c r="H9" s="166" t="s">
        <v>65</v>
      </c>
      <c r="I9" s="711"/>
      <c r="J9" s="33"/>
      <c r="K9" s="33"/>
      <c r="L9" s="33"/>
      <c r="M9" s="33"/>
      <c r="N9" s="33"/>
      <c r="O9" s="33"/>
      <c r="P9" s="33"/>
      <c r="Q9" s="33"/>
      <c r="R9" s="33"/>
    </row>
    <row r="10" spans="2:18" s="11" customFormat="1" ht="24" customHeight="1">
      <c r="B10" s="167" t="s">
        <v>78</v>
      </c>
      <c r="C10" s="168" t="s">
        <v>62</v>
      </c>
      <c r="D10" s="324"/>
      <c r="E10" s="325"/>
      <c r="F10" s="385"/>
      <c r="G10" s="385"/>
      <c r="H10" s="325"/>
      <c r="I10" s="326"/>
      <c r="J10" s="6"/>
      <c r="K10" s="6"/>
      <c r="L10" s="6"/>
      <c r="M10" s="6"/>
      <c r="N10" s="6"/>
      <c r="O10" s="6"/>
      <c r="P10" s="6"/>
      <c r="Q10" s="6"/>
      <c r="R10" s="6"/>
    </row>
    <row r="11" spans="2:18" s="11" customFormat="1" ht="24" customHeight="1">
      <c r="B11" s="169" t="s">
        <v>79</v>
      </c>
      <c r="C11" s="110" t="s">
        <v>63</v>
      </c>
      <c r="D11" s="327"/>
      <c r="E11" s="328"/>
      <c r="F11" s="386"/>
      <c r="G11" s="386"/>
      <c r="H11" s="328"/>
      <c r="I11" s="329"/>
      <c r="J11" s="6"/>
      <c r="K11" s="6"/>
      <c r="L11" s="6"/>
      <c r="M11" s="6"/>
      <c r="N11" s="6"/>
      <c r="O11" s="6"/>
      <c r="P11" s="6"/>
      <c r="Q11" s="6"/>
      <c r="R11" s="6"/>
    </row>
    <row r="12" spans="2:18" s="11" customFormat="1" ht="24" customHeight="1">
      <c r="B12" s="169" t="s">
        <v>80</v>
      </c>
      <c r="C12" s="110" t="s">
        <v>58</v>
      </c>
      <c r="D12" s="327"/>
      <c r="E12" s="328"/>
      <c r="F12" s="386"/>
      <c r="G12" s="386"/>
      <c r="H12" s="328"/>
      <c r="I12" s="329"/>
      <c r="J12" s="6"/>
      <c r="K12" s="6"/>
      <c r="L12" s="6"/>
      <c r="M12" s="6"/>
      <c r="N12" s="6"/>
      <c r="O12" s="6"/>
      <c r="P12" s="6"/>
      <c r="Q12" s="6"/>
      <c r="R12" s="6"/>
    </row>
    <row r="13" spans="2:18" s="11" customFormat="1" ht="24" customHeight="1">
      <c r="B13" s="169" t="s">
        <v>81</v>
      </c>
      <c r="C13" s="110" t="s">
        <v>59</v>
      </c>
      <c r="D13" s="327"/>
      <c r="E13" s="328"/>
      <c r="F13" s="386"/>
      <c r="G13" s="386"/>
      <c r="H13" s="328"/>
      <c r="I13" s="329"/>
      <c r="J13" s="6"/>
      <c r="K13" s="6"/>
      <c r="L13" s="6"/>
      <c r="M13" s="6"/>
      <c r="N13" s="6"/>
      <c r="O13" s="6"/>
      <c r="P13" s="6"/>
      <c r="Q13" s="6"/>
      <c r="R13" s="6"/>
    </row>
    <row r="14" spans="2:18" s="11" customFormat="1" ht="24" customHeight="1">
      <c r="B14" s="169" t="s">
        <v>82</v>
      </c>
      <c r="C14" s="110" t="s">
        <v>60</v>
      </c>
      <c r="D14" s="490">
        <v>1000000</v>
      </c>
      <c r="E14" s="490">
        <v>1958448</v>
      </c>
      <c r="F14" s="490">
        <v>1000000</v>
      </c>
      <c r="G14" s="490">
        <v>1000000</v>
      </c>
      <c r="H14" s="319">
        <v>1029858.15</v>
      </c>
      <c r="I14" s="426">
        <f>+H14/G14</f>
        <v>1.0298581499999999</v>
      </c>
      <c r="J14" s="529"/>
      <c r="K14" s="529"/>
      <c r="L14" s="6"/>
      <c r="M14" s="6"/>
      <c r="N14" s="6"/>
      <c r="O14" s="6"/>
      <c r="P14" s="6"/>
      <c r="Q14" s="6"/>
      <c r="R14" s="6"/>
    </row>
    <row r="15" spans="2:18" s="11" customFormat="1" ht="24" customHeight="1">
      <c r="B15" s="169" t="s">
        <v>83</v>
      </c>
      <c r="C15" s="110" t="s">
        <v>61</v>
      </c>
      <c r="D15" s="490">
        <v>1000000</v>
      </c>
      <c r="E15" s="490">
        <v>1131364</v>
      </c>
      <c r="F15" s="490">
        <v>1000000</v>
      </c>
      <c r="G15" s="490">
        <v>1000000</v>
      </c>
      <c r="H15" s="319">
        <v>0</v>
      </c>
      <c r="I15" s="426">
        <f>+H15/G15</f>
        <v>0</v>
      </c>
      <c r="J15" s="6"/>
      <c r="K15" s="6"/>
      <c r="L15" s="6"/>
      <c r="M15" s="6"/>
      <c r="N15" s="6"/>
      <c r="O15" s="6"/>
      <c r="P15" s="6"/>
      <c r="Q15" s="6"/>
      <c r="R15" s="6"/>
    </row>
    <row r="16" spans="2:18" s="11" customFormat="1" ht="24" customHeight="1" thickBot="1">
      <c r="B16" s="170" t="s">
        <v>84</v>
      </c>
      <c r="C16" s="171" t="s">
        <v>71</v>
      </c>
      <c r="D16" s="330"/>
      <c r="E16" s="331"/>
      <c r="F16" s="331"/>
      <c r="G16" s="331"/>
      <c r="H16" s="331"/>
      <c r="I16" s="332"/>
      <c r="J16" s="6"/>
      <c r="K16" s="6"/>
      <c r="L16" s="6"/>
      <c r="M16" s="6"/>
      <c r="N16" s="6"/>
      <c r="O16" s="6"/>
      <c r="P16" s="6"/>
      <c r="Q16" s="6"/>
      <c r="R16" s="6"/>
    </row>
    <row r="17" spans="2:11" ht="16.5" thickBot="1">
      <c r="B17" s="172"/>
      <c r="C17" s="172"/>
      <c r="D17" s="172"/>
      <c r="E17" s="172"/>
      <c r="F17" s="180"/>
    </row>
    <row r="18" spans="2:11" ht="20.25" customHeight="1">
      <c r="B18" s="713" t="s">
        <v>619</v>
      </c>
      <c r="C18" s="716" t="s">
        <v>62</v>
      </c>
      <c r="D18" s="716"/>
      <c r="E18" s="717"/>
      <c r="F18" s="718" t="s">
        <v>63</v>
      </c>
      <c r="G18" s="716"/>
      <c r="H18" s="717"/>
      <c r="I18" s="718" t="s">
        <v>58</v>
      </c>
      <c r="J18" s="716"/>
      <c r="K18" s="717"/>
    </row>
    <row r="19" spans="2:11">
      <c r="B19" s="714"/>
      <c r="C19" s="103">
        <v>1</v>
      </c>
      <c r="D19" s="103">
        <v>2</v>
      </c>
      <c r="E19" s="173">
        <v>3</v>
      </c>
      <c r="F19" s="181">
        <v>4</v>
      </c>
      <c r="G19" s="103">
        <v>5</v>
      </c>
      <c r="H19" s="173">
        <v>6</v>
      </c>
      <c r="I19" s="181">
        <v>7</v>
      </c>
      <c r="J19" s="103">
        <v>8</v>
      </c>
      <c r="K19" s="173">
        <v>9</v>
      </c>
    </row>
    <row r="20" spans="2:11">
      <c r="B20" s="715"/>
      <c r="C20" s="104" t="s">
        <v>620</v>
      </c>
      <c r="D20" s="104" t="s">
        <v>621</v>
      </c>
      <c r="E20" s="174" t="s">
        <v>622</v>
      </c>
      <c r="F20" s="182" t="s">
        <v>620</v>
      </c>
      <c r="G20" s="104" t="s">
        <v>621</v>
      </c>
      <c r="H20" s="174" t="s">
        <v>622</v>
      </c>
      <c r="I20" s="182" t="s">
        <v>620</v>
      </c>
      <c r="J20" s="104" t="s">
        <v>621</v>
      </c>
      <c r="K20" s="174" t="s">
        <v>622</v>
      </c>
    </row>
    <row r="21" spans="2:11">
      <c r="B21" s="175">
        <v>1</v>
      </c>
      <c r="C21" s="105"/>
      <c r="D21" s="105"/>
      <c r="E21" s="176"/>
      <c r="F21" s="183"/>
      <c r="G21" s="105"/>
      <c r="H21" s="176"/>
      <c r="I21" s="183"/>
      <c r="J21" s="105"/>
      <c r="K21" s="176"/>
    </row>
    <row r="22" spans="2:11">
      <c r="B22" s="175">
        <v>2</v>
      </c>
      <c r="C22" s="105"/>
      <c r="D22" s="105"/>
      <c r="E22" s="176"/>
      <c r="F22" s="183"/>
      <c r="G22" s="105"/>
      <c r="H22" s="176"/>
      <c r="I22" s="183"/>
      <c r="J22" s="105"/>
      <c r="K22" s="176"/>
    </row>
    <row r="23" spans="2:11">
      <c r="B23" s="175">
        <v>3</v>
      </c>
      <c r="C23" s="105"/>
      <c r="D23" s="105"/>
      <c r="E23" s="176"/>
      <c r="F23" s="183"/>
      <c r="G23" s="105"/>
      <c r="H23" s="176"/>
      <c r="I23" s="183"/>
      <c r="J23" s="105"/>
      <c r="K23" s="176"/>
    </row>
    <row r="24" spans="2:11">
      <c r="B24" s="175">
        <v>4</v>
      </c>
      <c r="C24" s="105"/>
      <c r="D24" s="105"/>
      <c r="E24" s="176"/>
      <c r="F24" s="183"/>
      <c r="G24" s="105"/>
      <c r="H24" s="176"/>
      <c r="I24" s="183"/>
      <c r="J24" s="105"/>
      <c r="K24" s="176"/>
    </row>
    <row r="25" spans="2:11">
      <c r="B25" s="175">
        <v>5</v>
      </c>
      <c r="C25" s="105"/>
      <c r="D25" s="105"/>
      <c r="E25" s="176"/>
      <c r="F25" s="183"/>
      <c r="G25" s="105"/>
      <c r="H25" s="176"/>
      <c r="I25" s="183"/>
      <c r="J25" s="105"/>
      <c r="K25" s="176"/>
    </row>
    <row r="26" spans="2:11">
      <c r="B26" s="175">
        <v>6</v>
      </c>
      <c r="C26" s="105"/>
      <c r="D26" s="105"/>
      <c r="E26" s="176"/>
      <c r="F26" s="183"/>
      <c r="G26" s="105"/>
      <c r="H26" s="176"/>
      <c r="I26" s="183"/>
      <c r="J26" s="105"/>
      <c r="K26" s="176"/>
    </row>
    <row r="27" spans="2:11">
      <c r="B27" s="175">
        <v>7</v>
      </c>
      <c r="C27" s="105"/>
      <c r="D27" s="105"/>
      <c r="E27" s="176"/>
      <c r="F27" s="183"/>
      <c r="G27" s="105"/>
      <c r="H27" s="176"/>
      <c r="I27" s="183"/>
      <c r="J27" s="105"/>
      <c r="K27" s="176"/>
    </row>
    <row r="28" spans="2:11">
      <c r="B28" s="175">
        <v>8</v>
      </c>
      <c r="C28" s="105"/>
      <c r="D28" s="105"/>
      <c r="E28" s="176"/>
      <c r="F28" s="183"/>
      <c r="G28" s="105"/>
      <c r="H28" s="176"/>
      <c r="I28" s="183"/>
      <c r="J28" s="105"/>
      <c r="K28" s="176"/>
    </row>
    <row r="29" spans="2:11">
      <c r="B29" s="175">
        <v>9</v>
      </c>
      <c r="C29" s="105"/>
      <c r="D29" s="105"/>
      <c r="E29" s="176"/>
      <c r="F29" s="183"/>
      <c r="G29" s="105"/>
      <c r="H29" s="176"/>
      <c r="I29" s="183"/>
      <c r="J29" s="105"/>
      <c r="K29" s="176"/>
    </row>
    <row r="30" spans="2:11" ht="16.5" thickBot="1">
      <c r="B30" s="177">
        <v>10</v>
      </c>
      <c r="C30" s="178"/>
      <c r="D30" s="178"/>
      <c r="E30" s="179"/>
      <c r="F30" s="184"/>
      <c r="G30" s="178"/>
      <c r="H30" s="179"/>
      <c r="I30" s="184"/>
      <c r="J30" s="178"/>
      <c r="K30" s="179"/>
    </row>
    <row r="32" spans="2:11">
      <c r="B32" s="22" t="s">
        <v>767</v>
      </c>
      <c r="C32" s="22" t="s">
        <v>854</v>
      </c>
      <c r="D32" s="22"/>
      <c r="E32" s="22"/>
      <c r="F32" s="109" t="s">
        <v>628</v>
      </c>
      <c r="G32" s="22"/>
      <c r="H32" s="22" t="s">
        <v>629</v>
      </c>
      <c r="I32" s="22"/>
    </row>
    <row r="33" spans="2:7">
      <c r="B33" s="22"/>
      <c r="C33" s="22"/>
      <c r="D33" s="22"/>
      <c r="E33" s="22"/>
      <c r="G33" s="22"/>
    </row>
    <row r="34" spans="2:7">
      <c r="B34" s="22"/>
      <c r="C34" s="22"/>
      <c r="E34" s="22"/>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0"/>
  <sheetViews>
    <sheetView topLeftCell="A7" workbookViewId="0">
      <selection activeCell="H20" sqref="H20"/>
    </sheetView>
  </sheetViews>
  <sheetFormatPr defaultColWidth="9.140625"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771</v>
      </c>
      <c r="C2" s="1"/>
      <c r="D2" s="54"/>
      <c r="E2" s="54"/>
      <c r="F2" s="28"/>
      <c r="G2" s="28"/>
      <c r="H2" s="28"/>
      <c r="J2" s="17" t="s">
        <v>639</v>
      </c>
    </row>
    <row r="3" spans="1:11">
      <c r="B3" s="1" t="s">
        <v>769</v>
      </c>
      <c r="C3" s="1"/>
      <c r="D3" s="54"/>
      <c r="E3" s="54"/>
      <c r="F3" s="28"/>
      <c r="G3" s="28"/>
      <c r="H3" s="28"/>
      <c r="J3" s="17"/>
      <c r="K3" s="17"/>
    </row>
    <row r="6" spans="1:11" ht="20.25">
      <c r="B6" s="662" t="s">
        <v>731</v>
      </c>
      <c r="C6" s="662"/>
      <c r="D6" s="662"/>
      <c r="E6" s="662"/>
      <c r="F6" s="662"/>
      <c r="G6" s="662"/>
      <c r="H6" s="662"/>
      <c r="I6" s="662"/>
      <c r="J6" s="23"/>
    </row>
    <row r="7" spans="1:11" ht="0.75" customHeight="1" thickBot="1">
      <c r="B7" s="12"/>
      <c r="C7" s="12"/>
      <c r="D7" s="12"/>
      <c r="E7" s="12"/>
      <c r="F7" s="12"/>
      <c r="G7" s="12"/>
      <c r="H7" s="12"/>
      <c r="I7" s="12"/>
      <c r="J7" s="17" t="s">
        <v>291</v>
      </c>
    </row>
    <row r="8" spans="1:11" s="113" customFormat="1" ht="91.5" customHeight="1" thickBot="1">
      <c r="A8" s="194"/>
      <c r="B8" s="197" t="s">
        <v>635</v>
      </c>
      <c r="C8" s="198" t="s">
        <v>680</v>
      </c>
      <c r="D8" s="198" t="s">
        <v>637</v>
      </c>
      <c r="E8" s="198" t="s">
        <v>634</v>
      </c>
      <c r="F8" s="198" t="s">
        <v>638</v>
      </c>
      <c r="G8" s="198" t="s">
        <v>636</v>
      </c>
      <c r="H8" s="198" t="s">
        <v>738</v>
      </c>
      <c r="I8" s="198" t="s">
        <v>739</v>
      </c>
      <c r="J8" s="200" t="s">
        <v>737</v>
      </c>
    </row>
    <row r="9" spans="1:11" s="113" customFormat="1" ht="16.5" thickBot="1">
      <c r="A9" s="194"/>
      <c r="B9" s="197">
        <v>1</v>
      </c>
      <c r="C9" s="199">
        <v>2</v>
      </c>
      <c r="D9" s="198">
        <v>3</v>
      </c>
      <c r="E9" s="198">
        <v>4</v>
      </c>
      <c r="F9" s="199">
        <v>5</v>
      </c>
      <c r="G9" s="198">
        <v>6</v>
      </c>
      <c r="H9" s="198">
        <v>7</v>
      </c>
      <c r="I9" s="199">
        <v>8</v>
      </c>
      <c r="J9" s="200" t="s">
        <v>736</v>
      </c>
    </row>
    <row r="10" spans="1:11" s="113" customFormat="1">
      <c r="A10" s="194"/>
      <c r="B10" s="405">
        <v>2017</v>
      </c>
      <c r="C10" s="406">
        <v>144628000</v>
      </c>
      <c r="D10" s="205" t="s">
        <v>732</v>
      </c>
      <c r="E10" s="142"/>
      <c r="F10" s="196"/>
      <c r="G10" s="142"/>
      <c r="H10" s="142"/>
      <c r="I10" s="196"/>
      <c r="J10" s="204"/>
    </row>
    <row r="11" spans="1:11">
      <c r="A11" s="195"/>
      <c r="B11" s="193">
        <v>2018</v>
      </c>
      <c r="C11" s="112"/>
      <c r="D11" s="112" t="s">
        <v>679</v>
      </c>
      <c r="E11" s="25"/>
      <c r="F11" s="25"/>
      <c r="G11" s="25"/>
      <c r="H11" s="25"/>
      <c r="I11" s="25"/>
      <c r="J11" s="108"/>
    </row>
    <row r="12" spans="1:11">
      <c r="A12" s="195"/>
      <c r="B12" s="193">
        <v>2019</v>
      </c>
      <c r="C12" s="112"/>
      <c r="D12" s="112" t="s">
        <v>679</v>
      </c>
      <c r="E12" s="272"/>
      <c r="F12" s="272"/>
      <c r="G12" s="272"/>
      <c r="H12" s="272"/>
      <c r="I12" s="272"/>
      <c r="J12" s="158"/>
    </row>
    <row r="13" spans="1:11" ht="16.5" thickBot="1">
      <c r="A13" s="195"/>
      <c r="B13" s="201" t="s">
        <v>679</v>
      </c>
      <c r="C13" s="202"/>
      <c r="D13" s="202" t="s">
        <v>679</v>
      </c>
      <c r="E13" s="106"/>
      <c r="F13" s="106"/>
      <c r="G13" s="106"/>
      <c r="H13" s="106"/>
      <c r="I13" s="106"/>
      <c r="J13" s="158"/>
    </row>
    <row r="14" spans="1:11">
      <c r="J14" s="203"/>
    </row>
    <row r="15" spans="1:11">
      <c r="B15" s="22" t="s">
        <v>735</v>
      </c>
      <c r="H15" s="114"/>
    </row>
    <row r="16" spans="1:11">
      <c r="B16" s="22" t="s">
        <v>733</v>
      </c>
      <c r="H16" s="114"/>
    </row>
    <row r="17" spans="2:8" ht="15.75" customHeight="1">
      <c r="B17" s="114" t="s">
        <v>734</v>
      </c>
      <c r="C17" s="114"/>
      <c r="D17" s="114"/>
      <c r="H17" s="271"/>
    </row>
    <row r="18" spans="2:8">
      <c r="B18" s="114"/>
      <c r="C18" s="114"/>
      <c r="D18" s="114"/>
      <c r="H18" s="271"/>
    </row>
    <row r="20" spans="2:8">
      <c r="B20" s="114" t="s">
        <v>855</v>
      </c>
      <c r="C20" s="339"/>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m.djokic</cp:lastModifiedBy>
  <cp:lastPrinted>2020-01-25T10:46:42Z</cp:lastPrinted>
  <dcterms:created xsi:type="dcterms:W3CDTF">2013-03-12T08:27:17Z</dcterms:created>
  <dcterms:modified xsi:type="dcterms:W3CDTF">2020-01-25T14:06:57Z</dcterms:modified>
</cp:coreProperties>
</file>