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15" yWindow="0" windowWidth="12240" windowHeight="9240" tabRatio="889"/>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OLE_LINK1" localSheetId="6">Субвенције!$C$27</definedName>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25725"/>
</workbook>
</file>

<file path=xl/calcChain.xml><?xml version="1.0" encoding="utf-8"?>
<calcChain xmlns="http://schemas.openxmlformats.org/spreadsheetml/2006/main">
  <c r="C34" i="9"/>
  <c r="E20"/>
  <c r="D20"/>
  <c r="E41"/>
  <c r="F41" s="1"/>
  <c r="F27"/>
  <c r="D27"/>
  <c r="E27"/>
  <c r="D31" i="19"/>
  <c r="C31"/>
  <c r="G12" i="18" l="1"/>
  <c r="F12"/>
  <c r="E12"/>
  <c r="G17"/>
  <c r="G18"/>
  <c r="F18"/>
  <c r="E18"/>
  <c r="G21"/>
  <c r="G30"/>
  <c r="E30"/>
  <c r="G37"/>
  <c r="E37"/>
  <c r="G22"/>
  <c r="G25"/>
  <c r="E22"/>
  <c r="E25"/>
  <c r="L51" i="19"/>
  <c r="K51"/>
  <c r="I51"/>
  <c r="H51"/>
  <c r="G51"/>
  <c r="F51"/>
  <c r="E51"/>
  <c r="D50"/>
  <c r="D49"/>
  <c r="D48"/>
  <c r="D47"/>
  <c r="D46"/>
  <c r="D30"/>
  <c r="D29"/>
  <c r="D27"/>
  <c r="D26"/>
  <c r="D25"/>
  <c r="D24"/>
  <c r="D23"/>
  <c r="D22"/>
  <c r="D21"/>
  <c r="D20"/>
  <c r="D19"/>
  <c r="D18"/>
  <c r="D17"/>
  <c r="D45"/>
  <c r="D44"/>
  <c r="D43"/>
  <c r="D42"/>
  <c r="D41"/>
  <c r="D16"/>
  <c r="D40"/>
  <c r="D39"/>
  <c r="D38"/>
  <c r="D37"/>
  <c r="D36"/>
  <c r="D35"/>
  <c r="D34"/>
  <c r="D33"/>
  <c r="D32"/>
  <c r="C50"/>
  <c r="C49"/>
  <c r="C48"/>
  <c r="C47"/>
  <c r="C46"/>
  <c r="C30"/>
  <c r="C29"/>
  <c r="C28"/>
  <c r="C27"/>
  <c r="C26"/>
  <c r="C25"/>
  <c r="C24"/>
  <c r="C23"/>
  <c r="C22"/>
  <c r="C21"/>
  <c r="C20"/>
  <c r="C19"/>
  <c r="C18"/>
  <c r="C17"/>
  <c r="C45"/>
  <c r="C44"/>
  <c r="C43"/>
  <c r="C42"/>
  <c r="C41"/>
  <c r="C16"/>
  <c r="C40"/>
  <c r="C39"/>
  <c r="C38"/>
  <c r="C37"/>
  <c r="C36"/>
  <c r="C35"/>
  <c r="C34"/>
  <c r="C33"/>
  <c r="C32"/>
  <c r="J28"/>
  <c r="D28" s="1"/>
  <c r="H35" i="7"/>
  <c r="H33"/>
  <c r="H30"/>
  <c r="H31"/>
  <c r="H20"/>
  <c r="G25" i="14"/>
  <c r="G23"/>
  <c r="C51" i="19" l="1"/>
  <c r="D51"/>
  <c r="J51"/>
  <c r="G41" i="9" l="1"/>
  <c r="H34" i="7"/>
  <c r="G32" i="3"/>
  <c r="E34" i="9"/>
  <c r="F34" s="1"/>
  <c r="G14" i="3" l="1"/>
  <c r="G34" i="9" l="1"/>
  <c r="G27"/>
  <c r="I47" i="12"/>
  <c r="I16" l="1"/>
  <c r="I63" i="3" l="1"/>
  <c r="E14"/>
  <c r="E32"/>
  <c r="I15" i="12"/>
  <c r="I17"/>
  <c r="I43" i="3"/>
  <c r="I39"/>
  <c r="I15" i="10"/>
  <c r="I14"/>
  <c r="H28" i="7"/>
  <c r="H29"/>
  <c r="H32"/>
  <c r="H37"/>
  <c r="H27"/>
  <c r="H19"/>
  <c r="H13"/>
  <c r="H12"/>
  <c r="H11"/>
  <c r="H10"/>
  <c r="H9"/>
  <c r="I18" i="12"/>
  <c r="I20"/>
  <c r="I30"/>
  <c r="I32"/>
  <c r="I35"/>
  <c r="I43"/>
  <c r="I52"/>
  <c r="I53"/>
  <c r="I56"/>
  <c r="I57"/>
  <c r="I58"/>
  <c r="I59"/>
  <c r="I14"/>
  <c r="I13"/>
  <c r="I12"/>
  <c r="I11"/>
  <c r="I147" i="11"/>
  <c r="I22"/>
  <c r="I23"/>
  <c r="I24"/>
  <c r="I25"/>
  <c r="I26"/>
  <c r="I33"/>
  <c r="I36"/>
  <c r="I52"/>
  <c r="I53"/>
  <c r="I54"/>
  <c r="I59"/>
  <c r="I60"/>
  <c r="I65"/>
  <c r="I66"/>
  <c r="I69"/>
  <c r="I77"/>
  <c r="I79"/>
  <c r="I80"/>
  <c r="I81"/>
  <c r="I84"/>
  <c r="I88"/>
  <c r="I92"/>
  <c r="I98"/>
  <c r="I104"/>
  <c r="I106"/>
  <c r="I107"/>
  <c r="I111"/>
  <c r="I124"/>
  <c r="I125"/>
  <c r="I131"/>
  <c r="I132"/>
  <c r="I133"/>
  <c r="I138"/>
  <c r="I139"/>
  <c r="I140"/>
  <c r="I141"/>
  <c r="I142"/>
  <c r="I143"/>
  <c r="I144"/>
  <c r="I19"/>
  <c r="I14"/>
  <c r="I12"/>
  <c r="I11"/>
  <c r="I29" i="3"/>
  <c r="I30"/>
  <c r="I32"/>
  <c r="I37"/>
  <c r="I38"/>
  <c r="I40"/>
  <c r="I41"/>
  <c r="I46"/>
  <c r="I52"/>
  <c r="I53"/>
  <c r="I54"/>
  <c r="I60"/>
  <c r="I61"/>
  <c r="I66"/>
  <c r="I67"/>
  <c r="I27"/>
  <c r="I22"/>
  <c r="G14" i="9"/>
  <c r="I14" i="3"/>
  <c r="I45" l="1"/>
  <c r="I69"/>
  <c r="I145" i="11" l="1"/>
  <c r="I73" i="3"/>
  <c r="I80" l="1"/>
  <c r="I105" i="11" l="1"/>
  <c r="I103" l="1"/>
  <c r="I146" l="1"/>
</calcChain>
</file>

<file path=xl/comments1.xml><?xml version="1.0" encoding="utf-8"?>
<comments xmlns="http://schemas.openxmlformats.org/spreadsheetml/2006/main">
  <authors>
    <author>Ivanka Marković</author>
  </authors>
  <commentList>
    <comment ref="A53" authorId="0">
      <text>
        <r>
          <rPr>
            <b/>
            <sz val="9"/>
            <color indexed="81"/>
            <rFont val="Tahoma"/>
            <family val="2"/>
          </rPr>
          <t>Ivanka Marković:</t>
        </r>
        <r>
          <rPr>
            <sz val="9"/>
            <color indexed="81"/>
            <rFont val="Tahoma"/>
            <family val="2"/>
          </rPr>
          <t xml:space="preserve">
</t>
        </r>
      </text>
    </comment>
    <comment ref="B56" author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<sst xmlns="http://schemas.openxmlformats.org/spreadsheetml/2006/main" count="1041" uniqueCount="871">
  <si>
    <t>ПОЗИЦИЈА</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</si>
  <si>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</si>
  <si>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</si>
  <si>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</si>
  <si>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</si>
  <si>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</si>
  <si>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</si>
  <si>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</si>
  <si>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</si>
  <si>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</si>
  <si>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</si>
  <si>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</si>
  <si>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</si>
  <si>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</si>
  <si>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</si>
  <si>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</si>
  <si>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</si>
  <si>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</si>
  <si>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</si>
  <si>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</si>
  <si>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</si>
  <si>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</si>
  <si>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</si>
  <si>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</si>
  <si>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</si>
  <si>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</si>
  <si>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</si>
  <si>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</si>
  <si>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</si>
  <si>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</si>
  <si>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</si>
  <si>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</si>
  <si>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</si>
  <si>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</si>
  <si>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</si>
  <si>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</si>
  <si>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</si>
  <si>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</si>
  <si>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</si>
  <si>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</si>
  <si>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</si>
  <si>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</si>
  <si>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</si>
  <si>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</si>
  <si>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</si>
  <si>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</si>
  <si>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</si>
  <si>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</si>
  <si>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</si>
  <si>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</si>
  <si>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</si>
  <si>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</si>
  <si>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</si>
  <si>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</si>
  <si>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</si>
  <si>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</si>
  <si>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</si>
  <si>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</si>
  <si>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</si>
  <si>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</si>
  <si>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</si>
  <si>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</si>
  <si>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</si>
  <si>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</si>
  <si>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</si>
  <si>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</si>
  <si>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</si>
  <si>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</si>
  <si>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</si>
  <si>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</si>
  <si>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</si>
  <si>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</si>
  <si>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</si>
  <si>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</si>
  <si>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</si>
  <si>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</si>
  <si>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</si>
  <si>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</si>
  <si>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</si>
  <si>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</si>
  <si>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</si>
  <si>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</si>
  <si>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</si>
  <si>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</si>
  <si>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</si>
  <si>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</si>
  <si>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</si>
  <si>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</si>
  <si>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</si>
  <si>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</si>
  <si>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</si>
  <si>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</si>
  <si>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</si>
  <si>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</si>
  <si>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</si>
  <si>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</si>
  <si>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</si>
  <si>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</si>
  <si>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</si>
  <si>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</si>
  <si>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</si>
  <si>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</si>
  <si>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</si>
  <si>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</si>
  <si>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</si>
  <si>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</si>
  <si>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</si>
  <si>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</si>
  <si>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</si>
  <si>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</si>
  <si>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</si>
  <si>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</si>
  <si>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</si>
  <si>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</si>
  <si>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</si>
  <si>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</si>
  <si>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</si>
  <si>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</si>
  <si>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</si>
  <si>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</si>
  <si>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</si>
  <si>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</si>
  <si>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</si>
  <si>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</si>
  <si>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</si>
  <si>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</si>
  <si>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</si>
  <si>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</si>
  <si>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</si>
  <si>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</si>
  <si>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</si>
  <si>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</si>
  <si>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</si>
  <si>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</si>
  <si>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</si>
  <si>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</si>
  <si>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</si>
  <si>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</si>
  <si>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</si>
  <si>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</si>
  <si>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</si>
  <si>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</si>
  <si>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</si>
  <si>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</si>
  <si>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</si>
  <si>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</si>
  <si>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</si>
  <si>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</si>
  <si>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</si>
  <si>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</si>
  <si>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</si>
  <si>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</si>
  <si>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</si>
  <si>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</si>
  <si>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</si>
  <si>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</si>
  <si>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</si>
  <si>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</si>
  <si>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</si>
  <si>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</si>
  <si>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</si>
  <si>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</si>
  <si>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</si>
  <si>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</si>
  <si>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</si>
  <si>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</si>
  <si>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</si>
  <si>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</si>
  <si>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</si>
  <si>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</si>
  <si>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</si>
  <si>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</si>
  <si>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</si>
  <si>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</si>
  <si>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</si>
  <si>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</si>
  <si>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</si>
  <si>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</si>
  <si>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</si>
  <si>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</si>
  <si>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</si>
  <si>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</si>
  <si>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</si>
  <si>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</si>
  <si>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</si>
  <si>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</si>
  <si>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</si>
  <si>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</si>
  <si>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</si>
  <si>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</si>
  <si>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</si>
  <si>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</si>
  <si>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</si>
  <si>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</si>
  <si>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</si>
  <si>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</si>
  <si>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</si>
  <si>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</si>
  <si>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</si>
  <si>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</si>
  <si>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</si>
  <si>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</si>
  <si>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</si>
  <si>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</si>
  <si>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</si>
  <si>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</si>
  <si>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</si>
  <si>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</si>
  <si>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</si>
  <si>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</si>
  <si>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</si>
  <si>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</si>
  <si>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</si>
  <si>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</si>
  <si>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</si>
  <si>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</si>
  <si>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</si>
  <si>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</si>
  <si>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</si>
  <si>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</si>
  <si>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</si>
  <si>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</si>
  <si>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</si>
  <si>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</si>
  <si>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</si>
  <si>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</si>
  <si>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</si>
  <si>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</si>
  <si>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</si>
  <si>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</si>
  <si>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</si>
  <si>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</si>
  <si>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</si>
  <si>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</si>
  <si>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</si>
  <si>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</si>
  <si>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</si>
  <si>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</si>
  <si>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</si>
  <si>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</si>
  <si>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</si>
  <si>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</si>
  <si>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</si>
  <si>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</si>
  <si>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</si>
  <si>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</si>
  <si>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</si>
  <si>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</si>
  <si>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</si>
  <si>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</si>
  <si>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</si>
  <si>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</si>
  <si>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</si>
  <si>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</si>
  <si>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</si>
  <si>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</si>
  <si>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</si>
  <si>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</si>
  <si>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</si>
  <si>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</si>
  <si>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</si>
  <si>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</si>
  <si>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</si>
  <si>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</si>
  <si>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</si>
  <si>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</si>
  <si>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</si>
  <si>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</si>
  <si>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</si>
  <si>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</si>
  <si>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</si>
  <si>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</si>
  <si>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</si>
  <si>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</si>
  <si>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</si>
  <si>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</si>
  <si>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</si>
  <si>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</si>
  <si>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</si>
  <si>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</si>
  <si>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</si>
  <si>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</si>
  <si>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</si>
  <si>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</si>
  <si>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</si>
  <si>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</si>
  <si>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</si>
  <si>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</si>
  <si>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</si>
  <si>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</si>
  <si>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</si>
  <si>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</si>
  <si>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</si>
  <si>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</si>
  <si>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</si>
  <si>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</si>
  <si>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</si>
  <si>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</si>
  <si>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</si>
  <si>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</si>
  <si>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</si>
  <si>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</si>
  <si>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</si>
  <si>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</si>
  <si>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</si>
  <si>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</si>
  <si>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</si>
  <si>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</si>
  <si>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</si>
  <si>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</si>
  <si>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</si>
  <si>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</si>
  <si>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</si>
  <si>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</si>
  <si>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</si>
  <si>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</si>
  <si>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</si>
  <si>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</si>
  <si>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</si>
  <si>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</si>
  <si>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</si>
  <si>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</si>
  <si>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</si>
  <si>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</si>
  <si>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</si>
  <si>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</si>
  <si>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</si>
  <si>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</si>
  <si>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</si>
  <si>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</si>
  <si>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</si>
  <si>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</si>
  <si>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</si>
  <si>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</si>
  <si>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</si>
  <si>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</si>
  <si>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</si>
  <si>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</si>
  <si>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</si>
  <si>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</si>
  <si>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</si>
  <si>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</si>
  <si>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</si>
  <si>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</si>
  <si>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</si>
  <si>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</si>
  <si>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</si>
  <si>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</si>
  <si>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</si>
  <si>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</si>
  <si>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</si>
  <si>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</si>
  <si>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</si>
  <si>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</si>
  <si>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</si>
  <si>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</si>
  <si>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</si>
  <si>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</si>
  <si>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</si>
  <si>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</si>
  <si>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</si>
  <si>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</si>
  <si>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</si>
  <si>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</si>
  <si>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</si>
  <si>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</si>
  <si>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</si>
  <si>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</si>
  <si>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</si>
  <si>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</si>
  <si>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</si>
  <si>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</si>
  <si>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</si>
  <si>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</si>
  <si>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</si>
  <si>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</si>
  <si>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</si>
  <si>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</si>
  <si>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</si>
  <si>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</si>
  <si>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</si>
  <si>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</si>
  <si>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</si>
  <si>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</si>
  <si>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</si>
  <si>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</si>
  <si>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</si>
  <si>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</si>
  <si>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</si>
  <si>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</si>
  <si>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</si>
  <si>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</si>
  <si>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</si>
  <si>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</si>
  <si>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</si>
  <si>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</si>
  <si>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</si>
  <si>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</si>
  <si>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</si>
  <si>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</si>
  <si>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</si>
  <si>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</si>
  <si>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</si>
  <si>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</si>
  <si>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</si>
  <si>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</si>
  <si>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</si>
  <si>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</si>
  <si>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</si>
  <si>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</si>
  <si>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</si>
  <si>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</si>
  <si>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</si>
  <si>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</si>
  <si>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</si>
  <si>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</si>
  <si>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</si>
  <si>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</si>
  <si>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</si>
  <si>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</si>
  <si>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</si>
  <si>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</si>
  <si>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</si>
  <si>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</si>
  <si>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</si>
  <si>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</si>
  <si>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</si>
  <si>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</si>
  <si>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</si>
  <si>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</si>
  <si>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</si>
  <si>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</si>
  <si>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</si>
  <si>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</si>
  <si>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</si>
  <si>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</si>
  <si>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</si>
  <si>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</si>
  <si>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</si>
  <si>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</si>
  <si>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</si>
  <si>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</si>
  <si>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</si>
  <si>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</si>
  <si>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</si>
  <si>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</si>
  <si>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</si>
  <si>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</si>
  <si>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</si>
  <si>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</si>
  <si>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</si>
  <si>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</si>
  <si>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</si>
  <si>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</si>
  <si>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</si>
  <si>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</si>
  <si>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</si>
  <si>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</si>
  <si>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</si>
  <si>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</si>
  <si>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</si>
  <si>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</si>
  <si>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</si>
  <si>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</si>
  <si>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</si>
  <si>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</si>
  <si>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</si>
  <si>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</si>
  <si>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</si>
  <si>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</si>
  <si>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</si>
  <si>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</si>
  <si>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</si>
  <si>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</si>
  <si>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</si>
  <si>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</si>
  <si>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</si>
  <si>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</si>
  <si>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</si>
  <si>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</si>
  <si>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</si>
  <si>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</si>
  <si>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</si>
  <si>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</si>
  <si>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</si>
  <si>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</si>
  <si>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</si>
  <si>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</si>
  <si>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</si>
  <si>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</si>
  <si>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</si>
  <si>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</si>
  <si>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</si>
  <si>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</si>
  <si>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</si>
  <si>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</si>
  <si>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</si>
  <si>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</si>
  <si>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</si>
  <si>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</si>
  <si>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</si>
  <si>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</si>
  <si>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</si>
  <si>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</si>
  <si>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</si>
  <si>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</si>
  <si>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</si>
  <si>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</si>
  <si>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</si>
  <si>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</si>
  <si>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</si>
  <si>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</si>
  <si>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</si>
  <si>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</si>
  <si>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</si>
  <si>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</si>
  <si>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</si>
  <si>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</si>
  <si>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</si>
  <si>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</si>
  <si>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</si>
  <si>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</si>
  <si>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</si>
  <si>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</si>
  <si>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</si>
  <si>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</si>
  <si>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</si>
  <si>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</si>
  <si>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</si>
  <si>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</si>
  <si>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</si>
  <si>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</si>
  <si>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</si>
  <si>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</si>
  <si>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</si>
  <si>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</si>
  <si>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</si>
  <si>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</si>
  <si>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</si>
  <si>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</si>
  <si>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</si>
  <si>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</si>
  <si>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</si>
  <si>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</si>
  <si>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</si>
  <si>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</si>
  <si>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</si>
  <si>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</si>
  <si>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</si>
  <si>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</si>
  <si>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</si>
  <si>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</si>
  <si>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</si>
  <si>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</si>
  <si>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</si>
  <si>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</si>
  <si>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</si>
  <si>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</si>
  <si>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</si>
  <si>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</si>
  <si>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</si>
  <si>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</si>
  <si>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</si>
  <si>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</si>
  <si>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</si>
  <si>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</si>
  <si>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</si>
  <si>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</si>
  <si>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</si>
  <si>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</si>
  <si>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</si>
  <si>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</si>
  <si>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</si>
  <si>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</si>
  <si>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</si>
  <si>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</si>
  <si>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</si>
  <si>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</si>
  <si>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</si>
  <si>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</si>
  <si>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</si>
  <si>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</si>
  <si>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</si>
  <si>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</si>
  <si>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</si>
  <si>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</si>
  <si>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</si>
  <si>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</si>
  <si>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</si>
  <si>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</si>
  <si>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</si>
  <si>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</si>
  <si>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</si>
  <si>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</si>
  <si>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</si>
  <si>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</si>
  <si>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</si>
  <si>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</si>
  <si>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</si>
  <si>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</si>
  <si>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</si>
  <si>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</si>
  <si>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</si>
  <si>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</si>
  <si>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</si>
  <si>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</si>
  <si>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</si>
  <si>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</si>
  <si>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</si>
  <si>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</si>
  <si>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</si>
  <si>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</si>
  <si>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</si>
  <si>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</si>
  <si>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</si>
  <si>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</si>
  <si>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</si>
  <si>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</si>
  <si>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</si>
  <si>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</si>
  <si>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</si>
  <si>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</si>
  <si>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</si>
  <si>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</si>
  <si>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</si>
  <si>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</si>
  <si>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</si>
  <si>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</si>
  <si>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</si>
  <si>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</si>
  <si>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</si>
  <si>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</si>
  <si>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</si>
  <si>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</si>
  <si>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</si>
  <si>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</si>
  <si>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</si>
  <si>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</si>
  <si>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</si>
  <si>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</si>
  <si>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</si>
  <si>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</si>
  <si>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</si>
  <si>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</si>
  <si>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</si>
  <si>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</si>
  <si>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</si>
  <si>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</si>
  <si>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</si>
  <si>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</si>
  <si>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</si>
  <si>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</si>
  <si>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</si>
  <si>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</si>
  <si>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</si>
  <si>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</si>
  <si>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</si>
  <si>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</si>
  <si>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</si>
  <si>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</si>
  <si>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</si>
  <si>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</si>
  <si>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 xml:space="preserve">                Овлашћено лице: ___________________________________</t>
  </si>
  <si>
    <t xml:space="preserve">                                            Овлашћено лице: ___________________________________</t>
  </si>
  <si>
    <t>Овлашћено лице: ___________________________</t>
  </si>
  <si>
    <t>Oвлашћено лице: __________________________</t>
  </si>
  <si>
    <t>009</t>
  </si>
  <si>
    <t>*последњи дан претходног тромесечја</t>
  </si>
  <si>
    <t>** последњи дан тромесечја за који се извештај доставља</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</si>
  <si>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</si>
  <si>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</si>
  <si>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</si>
  <si>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</si>
  <si>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</si>
  <si>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</si>
  <si>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</si>
  <si>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</si>
  <si>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</si>
  <si>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</si>
  <si>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</si>
  <si>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</si>
  <si>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</si>
  <si>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</si>
  <si>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</si>
  <si>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</si>
  <si>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</si>
  <si>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</si>
  <si>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</si>
  <si>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</si>
  <si>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</si>
  <si>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</si>
  <si>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</si>
  <si>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</si>
  <si>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</si>
  <si>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</si>
  <si>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</si>
  <si>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</si>
  <si>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</si>
  <si>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</si>
  <si>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</si>
  <si>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</si>
  <si>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</si>
  <si>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</si>
  <si>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</si>
  <si>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</si>
  <si>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</si>
  <si>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</si>
  <si>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</si>
  <si>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</si>
  <si>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</si>
  <si>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</si>
  <si>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</si>
  <si>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</si>
  <si>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</si>
  <si>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</si>
  <si>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</si>
  <si>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</si>
  <si>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</si>
  <si>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</si>
  <si>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</si>
  <si>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</si>
  <si>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</si>
  <si>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</si>
  <si>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</si>
  <si>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</si>
  <si>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</si>
  <si>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</si>
  <si>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</si>
  <si>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</si>
  <si>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</si>
  <si>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</si>
  <si>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 xml:space="preserve">НЕТО ДОБИТ </t>
  </si>
  <si>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</si>
  <si>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</si>
  <si>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</si>
  <si>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</si>
  <si>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</si>
  <si>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</si>
  <si>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</si>
  <si>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</si>
  <si>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</si>
  <si>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</si>
  <si>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</si>
  <si>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</si>
  <si>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</si>
  <si>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</si>
  <si>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Текућа година - 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</si>
  <si>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</si>
  <si>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</si>
  <si>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</si>
  <si>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</si>
  <si>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</si>
  <si>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</si>
  <si>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</si>
  <si>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</si>
  <si>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Предузеће: ЈП САВА ЦЕНТАР</t>
  </si>
  <si>
    <t>Предузеће:ЈП САВА ЦЕНТАР</t>
  </si>
  <si>
    <t>30</t>
  </si>
  <si>
    <t>Програм решавања вишка запослених у складу са КУ</t>
  </si>
  <si>
    <t>БИЛАНС УСПЕХА за период 1.01 -31.12.2016</t>
  </si>
  <si>
    <t>Текући рачуни</t>
  </si>
  <si>
    <t xml:space="preserve"> </t>
  </si>
  <si>
    <t xml:space="preserve"> Комерцијална банка - динарски</t>
  </si>
  <si>
    <t>Комерцијална банка - девизни</t>
  </si>
  <si>
    <t>Банка интеса-динарски</t>
  </si>
  <si>
    <t xml:space="preserve">Трезор града </t>
  </si>
  <si>
    <t>набавка и уградња елемената за грејање</t>
  </si>
  <si>
    <t>главни пројекат реконструкције</t>
  </si>
  <si>
    <t xml:space="preserve">Датум: </t>
  </si>
  <si>
    <t>Предузеће: ЈП Сава Центар</t>
  </si>
  <si>
    <t>Матични број:07049285</t>
  </si>
  <si>
    <t>Матични број: 07049285</t>
  </si>
  <si>
    <t>Предузеће ЈП Сава Центар</t>
  </si>
  <si>
    <t>Предузеће:ЈП Сава Центар</t>
  </si>
  <si>
    <t>Набавка и испорука монитора за CCTV</t>
  </si>
  <si>
    <t>Солидарна помоћ по члану 26 Колективног уговора ЈП САВА ЦЕНТАР</t>
  </si>
  <si>
    <t>Реализација 
01.01-31.12.2018.      Претходна година</t>
  </si>
  <si>
    <t>План за
01.01-31.12.2019             Текућа година</t>
  </si>
  <si>
    <t>Стање на дан 
31.12.2018.
Претходна година</t>
  </si>
  <si>
    <t>План
1.01-31.12.2019. Текућа година</t>
  </si>
  <si>
    <t>План за
01.01-31.12.2019            Текућа година</t>
  </si>
  <si>
    <t>План за
01.01-31.12.2019.             текућа година</t>
  </si>
  <si>
    <t>План за
01.01-31.12.2018.             Претходна  година</t>
  </si>
  <si>
    <t>Програма пословања за 2019. год.</t>
  </si>
  <si>
    <t>Програм пословања за
01.01-31.12.2019.             Текућа година</t>
  </si>
  <si>
    <t>01.01.-31.03.2019</t>
  </si>
  <si>
    <t>01.01.-30.06.2019</t>
  </si>
  <si>
    <t>01.01.-30.09.2019</t>
  </si>
  <si>
    <t>01.01.-31.12.2019</t>
  </si>
  <si>
    <t>Претходна година 2018</t>
  </si>
  <si>
    <t>План за период 01.01-31.12.2019 текућа година</t>
  </si>
  <si>
    <t>Период од 01.01. до 31.03.2019.</t>
  </si>
  <si>
    <t>Период од 01.01. до 30.06.2019.</t>
  </si>
  <si>
    <t>Период од 01.01. до 31.12.2019.</t>
  </si>
  <si>
    <t>01.01. до 30.06.2019</t>
  </si>
  <si>
    <t>01.01. до 30.09.2019</t>
  </si>
  <si>
    <t>01.01. до 31.12.2019</t>
  </si>
  <si>
    <t>Период од 01.01. до 30.09.2019.</t>
  </si>
  <si>
    <t>Набавка и испорука оркестарских столица за Велику дворану</t>
  </si>
  <si>
    <t>Набавка и испорука тракторске косачице са ралицом за снег</t>
  </si>
  <si>
    <t>Набавка и уградња коморе за храну и пиће</t>
  </si>
  <si>
    <t>Набавка и испорука топлих, покретних витрина за пецива</t>
  </si>
  <si>
    <t>Износ неутрошених средстава из ранијих година (у односу на претходну)</t>
  </si>
  <si>
    <t>Индекс                               Реализацијa 01.01.-31.12. /                                Ребаланс I плана 01.01.-31.12.2019</t>
  </si>
  <si>
    <t>Индекс                               реализацијa 01.01.-30.06. /                                Ребаланс I планa 01.01.-30.06.2019</t>
  </si>
  <si>
    <t>Индекс                               реализацијa 01.01.-30.09. /                                Ребаланс I план 01.01.-30.09.2019</t>
  </si>
  <si>
    <t>Реализ. 01.01. до 31.03.2019</t>
  </si>
  <si>
    <t>Индекс                               реализацијa 01.01.-30.06. /                                план 01.01.-30.06.2019</t>
  </si>
  <si>
    <t>План II квартал</t>
  </si>
  <si>
    <t>2 - Споразумни раскид уговора</t>
  </si>
  <si>
    <t>EUR   33,570.25</t>
  </si>
  <si>
    <t>Благајна Сава Центар</t>
  </si>
  <si>
    <t>БИЛАНС УСПЕХА 01.01. - 30.09.2019 године</t>
  </si>
  <si>
    <t xml:space="preserve"> 1.01 - 30.09.2019</t>
  </si>
  <si>
    <t>План за III квартал</t>
  </si>
  <si>
    <t>Индекс 
 Реализација                    1.01.-31 09.2019/                 План 01.01. -30.09.2019</t>
  </si>
  <si>
    <t>у периоду од 01.01. до 30.09.2019. године</t>
  </si>
  <si>
    <t>01.01. -30.09.2019</t>
  </si>
  <si>
    <t xml:space="preserve">Индекс 
 Реализација / План                   01.01. -30.09.2019                   </t>
  </si>
  <si>
    <t>01.01. - 30.09.2019</t>
  </si>
  <si>
    <t>БИЛАНС СТАЊА  на дан 30.09.2019.</t>
  </si>
  <si>
    <t>План III квартал</t>
  </si>
  <si>
    <t xml:space="preserve">Индекс Реализација/  План  01.01.-30.09.2019                   </t>
  </si>
  <si>
    <t>Индекс 
 Реализација 01.01. -30.09.2019 / План 01.01. -30.09.2019</t>
  </si>
  <si>
    <t>Програм пословања III  квартал</t>
  </si>
  <si>
    <t>Стање на дан 30.09.2019. године**</t>
  </si>
  <si>
    <t>01.01.- 30.09.2019.</t>
  </si>
  <si>
    <t>Индекс 
 Реализација 01.01. -30.09.2019/                      Програм пословања 01.01.-30.09.2019</t>
  </si>
  <si>
    <t>30.09.2019.</t>
  </si>
  <si>
    <t xml:space="preserve">      на дан 30.09.2019.</t>
  </si>
  <si>
    <t>Стање на дан 30.06.2019. године*</t>
  </si>
  <si>
    <t>Платне картице</t>
  </si>
  <si>
    <t>Набавка и испорука софтвера и лиценци</t>
  </si>
  <si>
    <t xml:space="preserve">Набавка и испорука циркулационих пумпи </t>
  </si>
  <si>
    <t xml:space="preserve">Набавка и испорука рачунара </t>
  </si>
  <si>
    <t>Набавка и испорука термалнoг штампача за благајну</t>
  </si>
  <si>
    <t>Набавка и испорука професионалне машине за чишћење кромпира</t>
  </si>
  <si>
    <t>Набавка и испорука професионалне угоститељске опреме (месорезницa, цедиљка за цитрусе и др.)</t>
  </si>
  <si>
    <t>Набавка и испорука намештаја-фотеље за Центар бар</t>
  </si>
  <si>
    <t>Набавка и испорука намештаја-столови и столице за ресторан Сава</t>
  </si>
  <si>
    <t>Набавка и испорука преносних LED рефлектора</t>
  </si>
  <si>
    <t>Набавка и испорука путничког возила</t>
  </si>
  <si>
    <t>Набавка и уградња дела видео надзора, камера и ДВР-а</t>
  </si>
  <si>
    <t>Набавка и испорука намештаја</t>
  </si>
  <si>
    <t>Набавка и испорука монтажних елемената изложбених штандова</t>
  </si>
  <si>
    <t>Набавка и уградња система помоћне и паничне сигурносне лед расвете у објекту А</t>
  </si>
  <si>
    <t xml:space="preserve">Набавка и уградња филтера на хаубама паравучних система у кухињи </t>
  </si>
  <si>
    <t>Набавка и испорука нефискалних штампача за потребе Одељења за угоститељство</t>
  </si>
  <si>
    <t>Набавка и монтажа аудио система, ИР радијатора у конференцијским салама</t>
  </si>
  <si>
    <t>Набавка и испорука мобилијара</t>
  </si>
  <si>
    <t>Набавка, испорука и монтажа алуминијумских преграда</t>
  </si>
  <si>
    <t>Набавка и испорука металног кровног покривача</t>
  </si>
  <si>
    <t>Набавка и испорука елемената лаког кровног покривача</t>
  </si>
  <si>
    <t>Реновирање дрвених површина (Радови на поновном бојењу)</t>
  </si>
  <si>
    <t xml:space="preserve">Санација свечаних и службених улаза </t>
  </si>
  <si>
    <t>Извођење грађевинско занатских и браварских радова</t>
  </si>
  <si>
    <t>Набавка и уградња подних облога</t>
  </si>
  <si>
    <t>Реконструкција делегатских јединица и ВИП салона</t>
  </si>
  <si>
    <t xml:space="preserve">Адаптација тоалета у објекту А </t>
  </si>
  <si>
    <t xml:space="preserve">Инвестиције у хидроизолацију ради спречавања продора атмосферских вода </t>
  </si>
  <si>
    <t>Реконструкција екстеријера (преграде, спуштање плафона, подне облоге, браварско лимарске санације, фасада и керамика)</t>
  </si>
  <si>
    <t>оснивачки капитал и сопствена средства</t>
  </si>
  <si>
    <t xml:space="preserve">Набавка и испорука материјала за завесе у Амфитеатру, Press центру и на балкону Велике дворане са шивењем </t>
  </si>
  <si>
    <t>Датум: 14.10.2019 године</t>
  </si>
  <si>
    <t>14.10.2019.</t>
  </si>
  <si>
    <t>14.10.2019.године</t>
  </si>
  <si>
    <t xml:space="preserve">Датум:  14.10.2019.године                                                                                                                                                   </t>
  </si>
  <si>
    <t>14.10.2019 године</t>
  </si>
  <si>
    <t xml:space="preserve">Датум: 14.10.2019. године                                                                                                                                                  </t>
  </si>
  <si>
    <t>Београд, 14.10.2019.</t>
  </si>
  <si>
    <t>Београд, 14.10.2019 године</t>
  </si>
</sst>
</file>

<file path=xl/styles.xml><?xml version="1.0" encoding="utf-8"?>
<styleSheet xmlns="http://schemas.openxmlformats.org/spreadsheetml/2006/main">
  <numFmts count="3">
    <numFmt numFmtId="43" formatCode="_(* #,##0.00_);_(* \(#,##0.00\);_(* &quot;-&quot;??_);_(@_)"/>
    <numFmt numFmtId="164" formatCode="dd/mm/yyyy/"/>
    <numFmt numFmtId="165" formatCode="###########"/>
  </numFmts>
  <fonts count="78">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sz val="12"/>
      <name val="Calibri"/>
      <family val="2"/>
    </font>
    <font>
      <sz val="11"/>
      <color indexed="8"/>
      <name val="Times New Roman"/>
      <family val="1"/>
    </font>
    <font>
      <b/>
      <sz val="18"/>
      <name val="Times New Roman"/>
      <family val="1"/>
    </font>
    <font>
      <sz val="18"/>
      <name val="Times New Roman"/>
      <family val="1"/>
    </font>
    <font>
      <b/>
      <sz val="20"/>
      <name val="Times New Roman"/>
      <family val="1"/>
    </font>
    <font>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b/>
      <sz val="20"/>
      <name val="Times New Roman"/>
      <family val="1"/>
      <charset val="238"/>
    </font>
    <font>
      <b/>
      <sz val="24"/>
      <name val="Arial"/>
      <family val="2"/>
    </font>
    <font>
      <b/>
      <sz val="10"/>
      <name val="Arial"/>
      <family val="2"/>
    </font>
    <font>
      <sz val="24"/>
      <name val="Times New Roman"/>
      <family val="1"/>
    </font>
    <font>
      <b/>
      <sz val="22"/>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sz val="16"/>
      <color theme="1"/>
      <name val="Times New Roman"/>
      <family val="1"/>
      <charset val="238"/>
    </font>
    <font>
      <sz val="20"/>
      <color rgb="FFFF0000"/>
      <name val="Times New Roman"/>
      <family val="1"/>
      <charset val="238"/>
    </font>
    <font>
      <sz val="16"/>
      <color rgb="FFFF0000"/>
      <name val="Times New Roman"/>
      <family val="1"/>
      <charset val="238"/>
    </font>
    <font>
      <sz val="14"/>
      <color rgb="FFFF0000"/>
      <name val="Times New Roman"/>
      <family val="1"/>
      <charset val="238"/>
    </font>
    <font>
      <sz val="18"/>
      <color rgb="FFFF0000"/>
      <name val="Times New Roman"/>
      <family val="1"/>
    </font>
    <font>
      <b/>
      <sz val="18"/>
      <color rgb="FFFF0000"/>
      <name val="Times New Roman"/>
      <family val="1"/>
    </font>
    <font>
      <sz val="12"/>
      <color rgb="FFFF0000"/>
      <name val="Times New Roman"/>
      <family val="1"/>
    </font>
    <font>
      <b/>
      <sz val="20"/>
      <color rgb="FFFF0000"/>
      <name val="Times New Roman"/>
      <family val="1"/>
    </font>
    <font>
      <b/>
      <sz val="18"/>
      <color theme="1"/>
      <name val="Times New Roman"/>
      <family val="1"/>
      <charset val="238"/>
    </font>
    <font>
      <b/>
      <sz val="18"/>
      <color theme="1"/>
      <name val="Times New Roman"/>
      <family val="1"/>
    </font>
    <font>
      <sz val="24"/>
      <color theme="1"/>
      <name val="Times New Roman"/>
      <family val="1"/>
    </font>
    <font>
      <sz val="24"/>
      <color rgb="FFFF0000"/>
      <name val="Times New Roman"/>
      <family val="1"/>
    </font>
    <font>
      <sz val="20"/>
      <color rgb="FFFF0000"/>
      <name val="Times New Roman"/>
      <family val="1"/>
    </font>
    <font>
      <sz val="16"/>
      <color theme="1"/>
      <name val="Times New Roman"/>
      <family val="1"/>
    </font>
    <font>
      <b/>
      <sz val="14"/>
      <color theme="1"/>
      <name val="Times New Roman"/>
      <family val="1"/>
    </font>
    <font>
      <b/>
      <sz val="16"/>
      <color theme="1"/>
      <name val="Times New Roman"/>
      <family val="1"/>
      <charset val="238"/>
    </font>
    <font>
      <sz val="20"/>
      <color theme="1"/>
      <name val="Times New Roman"/>
      <family val="1"/>
    </font>
    <font>
      <b/>
      <sz val="16"/>
      <color theme="1"/>
      <name val="Times New Roman"/>
      <family val="1"/>
    </font>
    <font>
      <b/>
      <sz val="10"/>
      <color theme="1"/>
      <name val="Arial"/>
      <family val="2"/>
      <charset val="238"/>
    </font>
    <font>
      <sz val="10"/>
      <name val="Arial"/>
      <family val="2"/>
    </font>
    <font>
      <b/>
      <sz val="10"/>
      <name val="Arial"/>
      <family val="2"/>
      <charset val="238"/>
    </font>
    <font>
      <b/>
      <sz val="10"/>
      <color rgb="FFFF0000"/>
      <name val="Arial"/>
      <family val="2"/>
      <charset val="238"/>
    </font>
    <font>
      <sz val="10"/>
      <color theme="1"/>
      <name val="Arial"/>
      <family val="2"/>
      <charset val="238"/>
    </font>
    <font>
      <sz val="20"/>
      <color theme="1"/>
      <name val="Times New Roman"/>
      <family val="1"/>
      <charset val="23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s>
  <cellStyleXfs count="4">
    <xf numFmtId="0" fontId="0" fillId="0" borderId="0"/>
    <xf numFmtId="0" fontId="11" fillId="0" borderId="0"/>
    <xf numFmtId="37" fontId="73" fillId="0" borderId="0"/>
    <xf numFmtId="43" fontId="11" fillId="0" borderId="0" applyFont="0" applyFill="0" applyBorder="0" applyAlignment="0" applyProtection="0"/>
  </cellStyleXfs>
  <cellXfs count="782">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64" fontId="1" fillId="0" borderId="0" xfId="0" applyNumberFormat="1" applyFont="1" applyBorder="1" applyAlignment="1">
      <alignment horizontal="center" vertical="center" wrapText="1"/>
    </xf>
    <xf numFmtId="164"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0" fontId="13" fillId="2" borderId="1" xfId="1" applyFont="1" applyFill="1" applyBorder="1" applyAlignment="1">
      <alignment horizontal="left"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49" fillId="0" borderId="2" xfId="0" applyFont="1" applyBorder="1" applyAlignment="1">
      <alignment vertical="center" wrapText="1"/>
    </xf>
    <xf numFmtId="0" fontId="50" fillId="0" borderId="1" xfId="0" applyFont="1" applyBorder="1" applyAlignment="1">
      <alignment horizontal="center" vertical="center" wrapText="1"/>
    </xf>
    <xf numFmtId="0" fontId="50" fillId="0" borderId="2" xfId="0" applyFont="1" applyBorder="1" applyAlignment="1">
      <alignment vertical="center" wrapText="1"/>
    </xf>
    <xf numFmtId="0" fontId="49" fillId="0" borderId="3" xfId="0" applyFont="1" applyBorder="1" applyAlignment="1">
      <alignment vertical="center" wrapText="1"/>
    </xf>
    <xf numFmtId="0" fontId="50"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7" fillId="0" borderId="0" xfId="0" applyFont="1" applyAlignment="1">
      <alignment horizontal="right"/>
    </xf>
    <xf numFmtId="0" fontId="7" fillId="0" borderId="8" xfId="0" applyFont="1" applyBorder="1" applyAlignment="1">
      <alignment horizontal="center" vertical="center" wrapText="1"/>
    </xf>
    <xf numFmtId="0" fontId="49" fillId="0" borderId="8" xfId="0" applyFont="1" applyBorder="1" applyAlignment="1">
      <alignment vertical="center" wrapText="1"/>
    </xf>
    <xf numFmtId="0" fontId="50" fillId="0" borderId="7" xfId="0" applyFont="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7" fillId="0" borderId="9" xfId="0" applyFont="1" applyBorder="1" applyAlignment="1">
      <alignment horizontal="left" wrapText="1"/>
    </xf>
    <xf numFmtId="0" fontId="7" fillId="0" borderId="10" xfId="0" applyFont="1" applyBorder="1"/>
    <xf numFmtId="0" fontId="7" fillId="0" borderId="0" xfId="0" applyFont="1" applyBorder="1" applyAlignment="1">
      <alignment horizontal="left" wrapText="1"/>
    </xf>
    <xf numFmtId="0" fontId="13" fillId="2" borderId="7" xfId="1" applyFont="1" applyFill="1" applyBorder="1" applyAlignment="1">
      <alignment horizontal="left"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0" fontId="19" fillId="0" borderId="12" xfId="0" applyFont="1" applyFill="1" applyBorder="1" applyAlignment="1">
      <alignment horizontal="center" vertical="center" wrapText="1"/>
    </xf>
    <xf numFmtId="49" fontId="2" fillId="0" borderId="13" xfId="0" applyNumberFormat="1" applyFont="1" applyBorder="1" applyAlignment="1">
      <alignment horizontal="center" vertical="center"/>
    </xf>
    <xf numFmtId="0" fontId="20" fillId="0" borderId="1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 fillId="0" borderId="15" xfId="0" applyFont="1" applyBorder="1"/>
    <xf numFmtId="0" fontId="18" fillId="0" borderId="6" xfId="0" applyFont="1" applyBorder="1" applyAlignment="1">
      <alignment horizontal="center" vertical="center" wrapText="1"/>
    </xf>
    <xf numFmtId="0" fontId="48" fillId="0" borderId="6" xfId="0" applyFont="1" applyBorder="1" applyAlignment="1">
      <alignment horizontal="center" vertical="center"/>
    </xf>
    <xf numFmtId="0" fontId="48" fillId="0" borderId="2" xfId="0" applyFont="1" applyBorder="1" applyAlignment="1">
      <alignment horizontal="center" vertical="center" wrapText="1"/>
    </xf>
    <xf numFmtId="0" fontId="48" fillId="0" borderId="6" xfId="0" applyFont="1" applyBorder="1"/>
    <xf numFmtId="0" fontId="48" fillId="0" borderId="3" xfId="0" applyFont="1" applyBorder="1" applyAlignment="1">
      <alignment horizontal="center" vertical="center" wrapText="1"/>
    </xf>
    <xf numFmtId="0" fontId="48" fillId="0" borderId="4" xfId="0" applyFont="1" applyBorder="1"/>
    <xf numFmtId="0" fontId="48" fillId="0" borderId="5" xfId="0" applyFont="1" applyBorder="1"/>
    <xf numFmtId="0" fontId="2" fillId="0" borderId="16" xfId="0" applyFont="1" applyBorder="1"/>
    <xf numFmtId="0" fontId="18" fillId="0" borderId="2" xfId="0" applyFont="1" applyBorder="1" applyAlignment="1">
      <alignment horizontal="center" vertical="center" wrapText="1"/>
    </xf>
    <xf numFmtId="0" fontId="48" fillId="0" borderId="2" xfId="0" applyFont="1" applyBorder="1" applyAlignment="1">
      <alignment horizontal="center" vertical="center"/>
    </xf>
    <xf numFmtId="0" fontId="48" fillId="0" borderId="2" xfId="0" applyFont="1" applyBorder="1"/>
    <xf numFmtId="0" fontId="48"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6" xfId="0" applyFont="1" applyBorder="1"/>
    <xf numFmtId="0" fontId="6" fillId="0" borderId="22"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3" xfId="0" applyFont="1" applyBorder="1"/>
    <xf numFmtId="0" fontId="6" fillId="0" borderId="13" xfId="0" applyFont="1" applyBorder="1"/>
    <xf numFmtId="0" fontId="6" fillId="0" borderId="14" xfId="0" applyFont="1" applyBorder="1"/>
    <xf numFmtId="0" fontId="7" fillId="0" borderId="14"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1" xfId="0" applyFont="1" applyBorder="1"/>
    <xf numFmtId="0" fontId="6" fillId="0" borderId="24" xfId="0" applyFont="1" applyBorder="1"/>
    <xf numFmtId="0" fontId="8" fillId="0" borderId="19" xfId="0" applyFont="1" applyBorder="1"/>
    <xf numFmtId="0" fontId="6" fillId="0" borderId="21" xfId="0" applyFont="1" applyBorder="1"/>
    <xf numFmtId="0" fontId="7" fillId="0" borderId="25" xfId="0" applyFont="1" applyBorder="1" applyAlignment="1">
      <alignment horizontal="center" vertical="center" wrapText="1"/>
    </xf>
    <xf numFmtId="0" fontId="19" fillId="0" borderId="0" xfId="1" applyFont="1"/>
    <xf numFmtId="0" fontId="28" fillId="0" borderId="0" xfId="1" applyFont="1"/>
    <xf numFmtId="0" fontId="28" fillId="0" borderId="0" xfId="1" applyFont="1" applyAlignment="1">
      <alignment horizontal="right"/>
    </xf>
    <xf numFmtId="0" fontId="1" fillId="0" borderId="0" xfId="1" applyFont="1"/>
    <xf numFmtId="0" fontId="29"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22" xfId="1" applyFont="1" applyBorder="1" applyAlignment="1">
      <alignment horizontal="center" vertical="center" wrapText="1"/>
    </xf>
    <xf numFmtId="0" fontId="30"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0"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0"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0" fontId="20" fillId="0" borderId="0" xfId="1" applyFont="1" applyAlignment="1">
      <alignment horizontal="right"/>
    </xf>
    <xf numFmtId="0" fontId="2" fillId="0" borderId="23"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49" fontId="22" fillId="0" borderId="27" xfId="0" applyNumberFormat="1" applyFont="1" applyBorder="1" applyAlignment="1">
      <alignment horizontal="center" vertical="center" wrapText="1"/>
    </xf>
    <xf numFmtId="0" fontId="22" fillId="0" borderId="28" xfId="0" applyFont="1" applyBorder="1" applyAlignment="1">
      <alignment horizontal="center" vertical="center" wrapText="1"/>
    </xf>
    <xf numFmtId="0" fontId="14" fillId="4" borderId="29" xfId="0" applyFont="1" applyFill="1" applyBorder="1"/>
    <xf numFmtId="0" fontId="20" fillId="0" borderId="0" xfId="1" applyFont="1" applyAlignment="1">
      <alignment wrapText="1"/>
    </xf>
    <xf numFmtId="0" fontId="5" fillId="0" borderId="13"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23"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6"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6" xfId="0" applyFont="1" applyBorder="1"/>
    <xf numFmtId="0" fontId="51" fillId="0" borderId="0" xfId="0" applyFont="1"/>
    <xf numFmtId="0" fontId="51" fillId="0" borderId="0" xfId="0" applyFont="1" applyFill="1" applyBorder="1" applyAlignment="1">
      <alignment horizontal="center" vertical="center" wrapText="1"/>
    </xf>
    <xf numFmtId="0" fontId="51" fillId="0" borderId="0" xfId="0" applyFont="1" applyBorder="1" applyAlignment="1">
      <alignment horizontal="right"/>
    </xf>
    <xf numFmtId="0" fontId="51" fillId="0" borderId="0" xfId="0" applyFont="1" applyBorder="1"/>
    <xf numFmtId="0" fontId="51" fillId="0" borderId="30" xfId="0" applyFont="1" applyBorder="1"/>
    <xf numFmtId="49" fontId="21" fillId="3" borderId="5" xfId="0" applyNumberFormat="1" applyFont="1" applyFill="1" applyBorder="1" applyAlignment="1" applyProtection="1">
      <alignment horizontal="center" vertical="center" wrapText="1"/>
    </xf>
    <xf numFmtId="49" fontId="21" fillId="3" borderId="31" xfId="0" applyNumberFormat="1" applyFont="1" applyFill="1" applyBorder="1" applyAlignment="1" applyProtection="1">
      <alignment horizontal="center" vertical="center" wrapText="1"/>
    </xf>
    <xf numFmtId="0" fontId="51" fillId="0" borderId="33" xfId="0" applyFont="1" applyBorder="1" applyAlignment="1">
      <alignment horizontal="right"/>
    </xf>
    <xf numFmtId="49" fontId="21" fillId="3" borderId="28" xfId="0" applyNumberFormat="1" applyFont="1" applyFill="1" applyBorder="1" applyAlignment="1" applyProtection="1">
      <alignment horizontal="center" vertical="center" wrapText="1"/>
    </xf>
    <xf numFmtId="0" fontId="51" fillId="0" borderId="25" xfId="0" applyFont="1" applyBorder="1" applyAlignment="1">
      <alignment horizontal="right"/>
    </xf>
    <xf numFmtId="49" fontId="21" fillId="3" borderId="37" xfId="0" applyNumberFormat="1" applyFont="1" applyFill="1" applyBorder="1" applyAlignment="1" applyProtection="1">
      <alignment horizontal="center" vertical="center" wrapText="1"/>
    </xf>
    <xf numFmtId="0" fontId="33" fillId="3" borderId="28" xfId="0" applyFont="1" applyFill="1" applyBorder="1" applyAlignment="1" applyProtection="1">
      <alignment horizontal="center" vertical="center" wrapText="1"/>
    </xf>
    <xf numFmtId="0" fontId="51" fillId="0" borderId="34" xfId="0" applyFont="1" applyBorder="1" applyAlignment="1">
      <alignment horizontal="center" vertical="center"/>
    </xf>
    <xf numFmtId="0" fontId="51" fillId="0" borderId="25" xfId="0" applyFont="1" applyBorder="1" applyAlignment="1">
      <alignment horizontal="center" vertical="center"/>
    </xf>
    <xf numFmtId="0" fontId="52" fillId="0" borderId="0" xfId="0" applyFont="1"/>
    <xf numFmtId="0" fontId="51" fillId="0" borderId="30" xfId="0" applyFont="1" applyBorder="1" applyAlignment="1">
      <alignment horizontal="right"/>
    </xf>
    <xf numFmtId="3" fontId="51" fillId="0" borderId="34" xfId="0" applyNumberFormat="1" applyFont="1" applyBorder="1" applyAlignment="1">
      <alignment horizontal="right"/>
    </xf>
    <xf numFmtId="3" fontId="51" fillId="0" borderId="32" xfId="0" applyNumberFormat="1" applyFont="1" applyBorder="1" applyAlignment="1">
      <alignment horizontal="right"/>
    </xf>
    <xf numFmtId="3" fontId="51" fillId="0" borderId="25" xfId="0" applyNumberFormat="1" applyFont="1" applyBorder="1" applyAlignment="1">
      <alignment horizontal="right"/>
    </xf>
    <xf numFmtId="3" fontId="51" fillId="0" borderId="33" xfId="0" applyNumberFormat="1" applyFont="1" applyBorder="1" applyAlignment="1">
      <alignment horizontal="right"/>
    </xf>
    <xf numFmtId="3" fontId="51" fillId="0" borderId="35" xfId="0" applyNumberFormat="1" applyFont="1" applyBorder="1" applyAlignment="1">
      <alignment horizontal="right"/>
    </xf>
    <xf numFmtId="0" fontId="51" fillId="0" borderId="16" xfId="0" applyFont="1" applyBorder="1" applyAlignment="1">
      <alignment horizontal="right"/>
    </xf>
    <xf numFmtId="0" fontId="53" fillId="0" borderId="0" xfId="0" applyFont="1" applyAlignment="1">
      <alignment vertical="center"/>
    </xf>
    <xf numFmtId="0" fontId="51" fillId="0" borderId="0" xfId="0" applyFont="1" applyFill="1" applyBorder="1" applyAlignment="1">
      <alignment horizontal="right" vertical="center"/>
    </xf>
    <xf numFmtId="0" fontId="51" fillId="0" borderId="0" xfId="0" applyFont="1" applyFill="1" applyBorder="1"/>
    <xf numFmtId="0" fontId="51" fillId="0" borderId="16" xfId="0" applyFont="1" applyFill="1" applyBorder="1"/>
    <xf numFmtId="3" fontId="37" fillId="0" borderId="1" xfId="0" applyNumberFormat="1" applyFont="1" applyBorder="1" applyAlignment="1">
      <alignment horizontal="right"/>
    </xf>
    <xf numFmtId="3" fontId="37" fillId="0" borderId="4" xfId="0" applyNumberFormat="1" applyFont="1" applyBorder="1" applyAlignment="1">
      <alignment horizontal="right"/>
    </xf>
    <xf numFmtId="0" fontId="38" fillId="0" borderId="0" xfId="0" applyFont="1"/>
    <xf numFmtId="0" fontId="39" fillId="0" borderId="0" xfId="0" applyFont="1"/>
    <xf numFmtId="3" fontId="40" fillId="0" borderId="7" xfId="0" applyNumberFormat="1" applyFont="1" applyFill="1" applyBorder="1" applyAlignment="1">
      <alignment horizontal="right" vertical="center"/>
    </xf>
    <xf numFmtId="3" fontId="40" fillId="0" borderId="1" xfId="0" applyNumberFormat="1" applyFont="1" applyBorder="1" applyAlignment="1">
      <alignment horizontal="right" vertical="center" wrapText="1"/>
    </xf>
    <xf numFmtId="3" fontId="40" fillId="0" borderId="1" xfId="0" applyNumberFormat="1" applyFont="1" applyFill="1" applyBorder="1" applyAlignment="1" applyProtection="1">
      <alignment horizontal="right" vertical="center"/>
    </xf>
    <xf numFmtId="3" fontId="40" fillId="0" borderId="1" xfId="0" applyNumberFormat="1" applyFont="1" applyFill="1" applyBorder="1" applyAlignment="1" applyProtection="1">
      <alignment horizontal="right" vertical="center"/>
      <protection locked="0"/>
    </xf>
    <xf numFmtId="3" fontId="40" fillId="0" borderId="1" xfId="0" applyNumberFormat="1" applyFont="1" applyFill="1" applyBorder="1" applyAlignment="1">
      <alignment horizontal="right" vertical="center"/>
    </xf>
    <xf numFmtId="3" fontId="40" fillId="0" borderId="4" xfId="0" applyNumberFormat="1" applyFont="1" applyFill="1" applyBorder="1" applyAlignment="1">
      <alignment horizontal="right" vertical="center"/>
    </xf>
    <xf numFmtId="0" fontId="27" fillId="0" borderId="0" xfId="0" applyFont="1"/>
    <xf numFmtId="0" fontId="24" fillId="0" borderId="0" xfId="0" applyFont="1"/>
    <xf numFmtId="0" fontId="27" fillId="0" borderId="0" xfId="0" applyFont="1" applyAlignment="1">
      <alignment vertical="center"/>
    </xf>
    <xf numFmtId="3" fontId="14" fillId="0" borderId="1" xfId="0" applyNumberFormat="1" applyFont="1" applyBorder="1" applyAlignment="1">
      <alignment vertical="center" wrapText="1"/>
    </xf>
    <xf numFmtId="3" fontId="14" fillId="0" borderId="4" xfId="0" applyNumberFormat="1" applyFont="1" applyBorder="1" applyAlignment="1">
      <alignment vertical="center" wrapText="1"/>
    </xf>
    <xf numFmtId="0" fontId="35" fillId="0" borderId="0" xfId="0" applyFont="1"/>
    <xf numFmtId="49" fontId="14" fillId="0" borderId="1" xfId="0" applyNumberFormat="1" applyFont="1" applyBorder="1" applyAlignment="1">
      <alignment horizontal="center" vertical="center"/>
    </xf>
    <xf numFmtId="0" fontId="14" fillId="4" borderId="1" xfId="0" applyFont="1" applyFill="1" applyBorder="1"/>
    <xf numFmtId="0" fontId="14" fillId="0" borderId="4" xfId="0" applyFont="1" applyBorder="1"/>
    <xf numFmtId="49" fontId="22" fillId="0" borderId="40" xfId="0" applyNumberFormat="1"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4" fontId="13" fillId="0" borderId="1" xfId="0" applyNumberFormat="1" applyFont="1" applyBorder="1" applyAlignment="1">
      <alignment horizontal="center" vertical="center" wrapText="1"/>
    </xf>
    <xf numFmtId="14" fontId="13" fillId="0" borderId="0" xfId="0" applyNumberFormat="1" applyFont="1" applyAlignment="1">
      <alignment horizontal="left"/>
    </xf>
    <xf numFmtId="4" fontId="35" fillId="0" borderId="1" xfId="0" applyNumberFormat="1" applyFont="1" applyBorder="1" applyAlignment="1">
      <alignment horizontal="center" vertical="center" wrapText="1"/>
    </xf>
    <xf numFmtId="4" fontId="35" fillId="0" borderId="4" xfId="0" applyNumberFormat="1" applyFont="1" applyBorder="1" applyAlignment="1">
      <alignment horizontal="center" vertical="center" wrapText="1"/>
    </xf>
    <xf numFmtId="4" fontId="35" fillId="0" borderId="4" xfId="0" applyNumberFormat="1" applyFont="1" applyBorder="1" applyAlignment="1">
      <alignment horizontal="center"/>
    </xf>
    <xf numFmtId="4" fontId="35" fillId="0" borderId="5" xfId="0" applyNumberFormat="1" applyFont="1" applyBorder="1" applyAlignment="1">
      <alignment horizontal="center"/>
    </xf>
    <xf numFmtId="4" fontId="13" fillId="0" borderId="14" xfId="0" applyNumberFormat="1" applyFont="1" applyBorder="1" applyAlignment="1">
      <alignment horizontal="left" vertical="center" wrapText="1"/>
    </xf>
    <xf numFmtId="4" fontId="13" fillId="0" borderId="14" xfId="0" applyNumberFormat="1" applyFont="1" applyBorder="1" applyAlignment="1">
      <alignment vertical="center" wrapText="1"/>
    </xf>
    <xf numFmtId="4" fontId="13" fillId="0" borderId="23" xfId="0" applyNumberFormat="1" applyFont="1" applyBorder="1" applyAlignment="1">
      <alignment vertical="center" wrapText="1"/>
    </xf>
    <xf numFmtId="4" fontId="13" fillId="0" borderId="1" xfId="0" applyNumberFormat="1" applyFont="1" applyBorder="1" applyAlignment="1">
      <alignment horizontal="left" vertical="center" wrapText="1"/>
    </xf>
    <xf numFmtId="4" fontId="13" fillId="0" borderId="1" xfId="0" applyNumberFormat="1" applyFont="1" applyBorder="1" applyAlignment="1">
      <alignment vertical="center" wrapText="1"/>
    </xf>
    <xf numFmtId="4" fontId="13" fillId="0" borderId="6" xfId="0" applyNumberFormat="1" applyFont="1" applyBorder="1" applyAlignment="1">
      <alignment vertical="center" wrapText="1"/>
    </xf>
    <xf numFmtId="4" fontId="13" fillId="0" borderId="4" xfId="0" applyNumberFormat="1" applyFont="1" applyBorder="1" applyAlignment="1">
      <alignment horizontal="left" vertical="center" wrapText="1"/>
    </xf>
    <xf numFmtId="4" fontId="13" fillId="0" borderId="4"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4" fontId="37" fillId="0" borderId="6" xfId="0" applyNumberFormat="1" applyFont="1" applyBorder="1" applyAlignment="1">
      <alignment horizontal="center" vertical="center" wrapText="1"/>
    </xf>
    <xf numFmtId="4" fontId="14" fillId="0" borderId="22" xfId="0" applyNumberFormat="1" applyFont="1" applyBorder="1" applyAlignment="1">
      <alignment horizontal="center" vertical="center" wrapText="1"/>
    </xf>
    <xf numFmtId="0" fontId="13" fillId="0" borderId="1" xfId="0" applyFont="1" applyBorder="1" applyAlignment="1">
      <alignment horizontal="center"/>
    </xf>
    <xf numFmtId="0" fontId="13" fillId="0" borderId="6" xfId="0" applyFont="1" applyBorder="1" applyAlignment="1">
      <alignment horizontal="center"/>
    </xf>
    <xf numFmtId="14" fontId="12" fillId="0" borderId="0" xfId="1" applyNumberFormat="1" applyFont="1" applyAlignment="1">
      <alignment vertical="top"/>
    </xf>
    <xf numFmtId="14" fontId="7" fillId="0" borderId="0" xfId="0" applyNumberFormat="1" applyFont="1"/>
    <xf numFmtId="14" fontId="2" fillId="0" borderId="0" xfId="0" applyNumberFormat="1" applyFont="1" applyAlignment="1">
      <alignment vertical="top"/>
    </xf>
    <xf numFmtId="14" fontId="0" fillId="0" borderId="0" xfId="0" applyNumberFormat="1"/>
    <xf numFmtId="4" fontId="14" fillId="0" borderId="1" xfId="0" applyNumberFormat="1" applyFont="1" applyBorder="1"/>
    <xf numFmtId="0" fontId="22" fillId="0" borderId="12" xfId="0" applyFont="1" applyFill="1" applyBorder="1" applyAlignment="1">
      <alignment horizontal="center" vertical="center" wrapText="1"/>
    </xf>
    <xf numFmtId="4" fontId="35" fillId="0" borderId="1" xfId="0" applyNumberFormat="1" applyFont="1" applyBorder="1" applyAlignment="1"/>
    <xf numFmtId="4" fontId="35" fillId="0" borderId="26" xfId="0" applyNumberFormat="1" applyFont="1" applyBorder="1" applyAlignment="1"/>
    <xf numFmtId="4" fontId="35" fillId="0" borderId="6" xfId="0" applyNumberFormat="1" applyFont="1" applyBorder="1" applyAlignment="1"/>
    <xf numFmtId="4" fontId="35" fillId="0" borderId="4" xfId="0" applyNumberFormat="1" applyFont="1" applyBorder="1" applyAlignment="1"/>
    <xf numFmtId="4" fontId="35" fillId="0" borderId="31" xfId="0" applyNumberFormat="1" applyFont="1" applyBorder="1" applyAlignment="1"/>
    <xf numFmtId="4" fontId="35" fillId="0" borderId="43" xfId="0" applyNumberFormat="1" applyFont="1" applyBorder="1" applyAlignment="1"/>
    <xf numFmtId="4" fontId="35" fillId="0" borderId="5" xfId="0" applyNumberFormat="1" applyFont="1" applyBorder="1" applyAlignment="1"/>
    <xf numFmtId="4" fontId="7" fillId="0" borderId="26" xfId="0" applyNumberFormat="1" applyFont="1" applyBorder="1"/>
    <xf numFmtId="4" fontId="7" fillId="0" borderId="10" xfId="0" applyNumberFormat="1" applyFont="1" applyBorder="1"/>
    <xf numFmtId="4" fontId="7" fillId="0" borderId="1" xfId="0" applyNumberFormat="1" applyFont="1" applyBorder="1"/>
    <xf numFmtId="49" fontId="14" fillId="0" borderId="4" xfId="0" applyNumberFormat="1" applyFont="1" applyBorder="1" applyAlignment="1">
      <alignment horizontal="center" vertical="center"/>
    </xf>
    <xf numFmtId="49" fontId="14" fillId="5" borderId="29" xfId="0" applyNumberFormat="1" applyFont="1" applyFill="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xf numFmtId="0" fontId="14" fillId="0" borderId="0" xfId="0" applyFont="1" applyBorder="1" applyAlignment="1">
      <alignment horizontal="center"/>
    </xf>
    <xf numFmtId="4" fontId="14" fillId="0" borderId="0" xfId="0" applyNumberFormat="1" applyFont="1" applyBorder="1" applyAlignment="1">
      <alignment horizontal="right"/>
    </xf>
    <xf numFmtId="0" fontId="27" fillId="0" borderId="0" xfId="0" applyFont="1" applyBorder="1"/>
    <xf numFmtId="0" fontId="27" fillId="0" borderId="0" xfId="0" applyFont="1" applyBorder="1" applyAlignment="1">
      <alignment horizontal="center"/>
    </xf>
    <xf numFmtId="4" fontId="27" fillId="0" borderId="0" xfId="0" applyNumberFormat="1" applyFont="1" applyBorder="1" applyAlignment="1">
      <alignment horizontal="right"/>
    </xf>
    <xf numFmtId="0" fontId="14" fillId="4" borderId="0" xfId="0" applyFont="1" applyFill="1" applyBorder="1"/>
    <xf numFmtId="0" fontId="14" fillId="4" borderId="0" xfId="0" applyFont="1" applyFill="1" applyBorder="1" applyAlignment="1">
      <alignment horizontal="center"/>
    </xf>
    <xf numFmtId="4" fontId="54" fillId="4" borderId="0" xfId="0" applyNumberFormat="1" applyFont="1" applyFill="1" applyBorder="1" applyAlignment="1">
      <alignment horizontal="right"/>
    </xf>
    <xf numFmtId="4" fontId="14" fillId="4" borderId="0" xfId="0" applyNumberFormat="1" applyFont="1" applyFill="1" applyBorder="1"/>
    <xf numFmtId="4" fontId="14" fillId="0" borderId="0" xfId="0" applyNumberFormat="1" applyFont="1" applyBorder="1"/>
    <xf numFmtId="0" fontId="24" fillId="0" borderId="0" xfId="0" applyFont="1" applyBorder="1" applyAlignment="1">
      <alignment horizontal="center" vertical="center"/>
    </xf>
    <xf numFmtId="0" fontId="14" fillId="4" borderId="0" xfId="0" applyFont="1" applyFill="1" applyBorder="1" applyAlignment="1">
      <alignment horizontal="right"/>
    </xf>
    <xf numFmtId="0" fontId="14" fillId="0" borderId="0" xfId="0" applyFont="1" applyBorder="1" applyAlignment="1">
      <alignment horizontal="right"/>
    </xf>
    <xf numFmtId="0" fontId="24" fillId="0" borderId="0" xfId="0" applyFont="1" applyBorder="1" applyAlignment="1">
      <alignment vertical="center"/>
    </xf>
    <xf numFmtId="0" fontId="14" fillId="0" borderId="0" xfId="0" applyFont="1" applyBorder="1" applyAlignment="1">
      <alignment vertical="center"/>
    </xf>
    <xf numFmtId="0" fontId="24" fillId="0" borderId="0" xfId="0" applyFont="1" applyFill="1" applyBorder="1" applyAlignment="1">
      <alignment horizontal="right"/>
    </xf>
    <xf numFmtId="4" fontId="27" fillId="0" borderId="0" xfId="0" applyNumberFormat="1" applyFont="1" applyFill="1" applyBorder="1" applyAlignment="1">
      <alignment horizontal="right"/>
    </xf>
    <xf numFmtId="49" fontId="14" fillId="0" borderId="0" xfId="0" applyNumberFormat="1" applyFont="1" applyFill="1" applyBorder="1" applyAlignment="1">
      <alignment horizontal="center" vertical="center"/>
    </xf>
    <xf numFmtId="4" fontId="14" fillId="0" borderId="0" xfId="0" applyNumberFormat="1" applyFont="1" applyFill="1" applyBorder="1"/>
    <xf numFmtId="0" fontId="14" fillId="0" borderId="0" xfId="0" applyFont="1" applyFill="1" applyBorder="1"/>
    <xf numFmtId="3" fontId="55" fillId="0" borderId="1" xfId="0" applyNumberFormat="1" applyFont="1" applyBorder="1" applyAlignment="1">
      <alignment horizontal="right"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2" xfId="0" applyFont="1" applyBorder="1" applyAlignment="1">
      <alignment horizontal="center" vertical="center" wrapText="1"/>
    </xf>
    <xf numFmtId="3" fontId="55" fillId="0" borderId="7" xfId="0" applyNumberFormat="1" applyFont="1" applyBorder="1" applyAlignment="1">
      <alignment horizontal="right" vertical="center"/>
    </xf>
    <xf numFmtId="0" fontId="34" fillId="0" borderId="12" xfId="0" applyFont="1" applyFill="1" applyBorder="1" applyAlignment="1">
      <alignment horizontal="center" vertical="center" wrapText="1"/>
    </xf>
    <xf numFmtId="3" fontId="56" fillId="0" borderId="1" xfId="0" applyNumberFormat="1" applyFont="1" applyBorder="1" applyAlignment="1">
      <alignment vertical="center" wrapText="1"/>
    </xf>
    <xf numFmtId="3" fontId="56" fillId="0" borderId="4" xfId="0" applyNumberFormat="1" applyFont="1" applyBorder="1" applyAlignment="1">
      <alignment vertical="center" wrapText="1"/>
    </xf>
    <xf numFmtId="4" fontId="57" fillId="0" borderId="14" xfId="0" applyNumberFormat="1" applyFont="1" applyBorder="1" applyAlignment="1">
      <alignment vertical="center" wrapText="1"/>
    </xf>
    <xf numFmtId="4" fontId="57" fillId="0" borderId="1" xfId="0" applyNumberFormat="1" applyFont="1" applyBorder="1" applyAlignment="1">
      <alignment vertical="center" wrapText="1"/>
    </xf>
    <xf numFmtId="3" fontId="14" fillId="4" borderId="1" xfId="0" applyNumberFormat="1" applyFont="1" applyFill="1" applyBorder="1" applyAlignment="1">
      <alignment vertical="center" wrapText="1"/>
    </xf>
    <xf numFmtId="0" fontId="13" fillId="4" borderId="6" xfId="0" applyFont="1" applyFill="1" applyBorder="1" applyAlignment="1">
      <alignment horizontal="center"/>
    </xf>
    <xf numFmtId="0" fontId="14" fillId="0" borderId="1" xfId="0" applyFont="1" applyBorder="1" applyAlignment="1">
      <alignment horizontal="center" vertical="center" wrapText="1"/>
    </xf>
    <xf numFmtId="3" fontId="36" fillId="0" borderId="7" xfId="0" applyNumberFormat="1" applyFont="1" applyBorder="1" applyAlignment="1">
      <alignment horizontal="right" vertical="center" wrapText="1"/>
    </xf>
    <xf numFmtId="4" fontId="36" fillId="0" borderId="22" xfId="0" applyNumberFormat="1" applyFont="1" applyBorder="1" applyAlignment="1">
      <alignment horizontal="center" vertical="center" wrapText="1"/>
    </xf>
    <xf numFmtId="3" fontId="37" fillId="0" borderId="1" xfId="0" applyNumberFormat="1" applyFont="1" applyBorder="1" applyAlignment="1">
      <alignment horizontal="right" wrapText="1"/>
    </xf>
    <xf numFmtId="14" fontId="7" fillId="0" borderId="0" xfId="0" applyNumberFormat="1" applyFont="1" applyAlignment="1">
      <alignment horizontal="left"/>
    </xf>
    <xf numFmtId="49" fontId="14" fillId="4" borderId="1" xfId="0" applyNumberFormat="1" applyFont="1" applyFill="1" applyBorder="1" applyAlignment="1">
      <alignment horizontal="center" vertical="center"/>
    </xf>
    <xf numFmtId="4" fontId="24" fillId="5" borderId="6" xfId="0" applyNumberFormat="1" applyFont="1" applyFill="1" applyBorder="1" applyAlignment="1">
      <alignment horizontal="right"/>
    </xf>
    <xf numFmtId="4" fontId="14" fillId="5" borderId="24" xfId="0" applyNumberFormat="1" applyFont="1" applyFill="1" applyBorder="1" applyAlignment="1">
      <alignment horizontal="right"/>
    </xf>
    <xf numFmtId="4" fontId="14" fillId="0" borderId="33" xfId="0" applyNumberFormat="1" applyFont="1" applyBorder="1" applyAlignment="1">
      <alignment horizontal="right"/>
    </xf>
    <xf numFmtId="4" fontId="14" fillId="0" borderId="46" xfId="0" applyNumberFormat="1" applyFont="1" applyBorder="1" applyAlignment="1">
      <alignment horizontal="right"/>
    </xf>
    <xf numFmtId="3" fontId="13" fillId="0" borderId="1" xfId="1" applyNumberFormat="1" applyFont="1" applyBorder="1" applyAlignment="1">
      <alignment vertical="center" wrapText="1"/>
    </xf>
    <xf numFmtId="3" fontId="13" fillId="0" borderId="6" xfId="1" applyNumberFormat="1" applyFont="1" applyBorder="1" applyAlignment="1">
      <alignment vertical="center" wrapText="1"/>
    </xf>
    <xf numFmtId="3" fontId="13" fillId="5" borderId="1" xfId="1" applyNumberFormat="1" applyFont="1" applyFill="1" applyBorder="1" applyAlignment="1">
      <alignment vertical="center" wrapText="1"/>
    </xf>
    <xf numFmtId="3" fontId="13" fillId="5" borderId="6" xfId="1" applyNumberFormat="1" applyFont="1" applyFill="1" applyBorder="1" applyAlignment="1">
      <alignment vertical="center" wrapText="1"/>
    </xf>
    <xf numFmtId="3" fontId="13" fillId="0" borderId="4" xfId="1" applyNumberFormat="1" applyFont="1" applyBorder="1" applyAlignment="1">
      <alignment vertical="center" wrapText="1"/>
    </xf>
    <xf numFmtId="3" fontId="13" fillId="0" borderId="5" xfId="1" applyNumberFormat="1" applyFont="1" applyBorder="1" applyAlignment="1">
      <alignment vertical="center" wrapText="1"/>
    </xf>
    <xf numFmtId="0" fontId="2" fillId="0" borderId="0" xfId="0" applyFont="1" applyAlignment="1"/>
    <xf numFmtId="0" fontId="5" fillId="4" borderId="5" xfId="0" applyFont="1" applyFill="1" applyBorder="1" applyAlignment="1">
      <alignment horizontal="center"/>
    </xf>
    <xf numFmtId="0" fontId="6" fillId="0" borderId="39" xfId="0" applyFont="1" applyBorder="1" applyAlignment="1">
      <alignment horizontal="center" vertical="center" wrapText="1"/>
    </xf>
    <xf numFmtId="3" fontId="6" fillId="0" borderId="7" xfId="0" applyNumberFormat="1" applyFont="1" applyBorder="1" applyAlignment="1">
      <alignment horizontal="center" vertical="center"/>
    </xf>
    <xf numFmtId="4" fontId="58" fillId="0" borderId="1" xfId="0" applyNumberFormat="1" applyFont="1" applyBorder="1" applyAlignment="1">
      <alignment horizontal="center" vertical="center" wrapText="1"/>
    </xf>
    <xf numFmtId="4" fontId="58" fillId="0" borderId="1" xfId="0" applyNumberFormat="1" applyFont="1" applyBorder="1" applyAlignment="1">
      <alignment horizontal="center"/>
    </xf>
    <xf numFmtId="4" fontId="59" fillId="0" borderId="6" xfId="0" applyNumberFormat="1" applyFont="1" applyBorder="1" applyAlignment="1">
      <alignment horizontal="center" wrapText="1"/>
    </xf>
    <xf numFmtId="4" fontId="58" fillId="0" borderId="26" xfId="0" applyNumberFormat="1" applyFont="1" applyBorder="1" applyAlignment="1">
      <alignment horizontal="center"/>
    </xf>
    <xf numFmtId="4" fontId="58" fillId="0" borderId="10" xfId="0" applyNumberFormat="1" applyFont="1" applyBorder="1" applyAlignment="1">
      <alignment horizontal="center"/>
    </xf>
    <xf numFmtId="4" fontId="58" fillId="0" borderId="1" xfId="0" applyNumberFormat="1" applyFont="1" applyBorder="1" applyAlignment="1"/>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vertical="center" wrapText="1"/>
    </xf>
    <xf numFmtId="4" fontId="35" fillId="0" borderId="6" xfId="0" applyNumberFormat="1" applyFont="1" applyFill="1" applyBorder="1" applyAlignment="1">
      <alignment vertical="center" wrapText="1"/>
    </xf>
    <xf numFmtId="4" fontId="35" fillId="0" borderId="4" xfId="0" applyNumberFormat="1" applyFont="1" applyBorder="1" applyAlignment="1">
      <alignment horizontal="right"/>
    </xf>
    <xf numFmtId="4" fontId="35" fillId="0" borderId="1" xfId="0" applyNumberFormat="1" applyFont="1" applyBorder="1" applyAlignment="1">
      <alignment horizontal="right" vertical="center" wrapText="1"/>
    </xf>
    <xf numFmtId="4" fontId="35" fillId="0" borderId="26" xfId="0" applyNumberFormat="1" applyFont="1" applyBorder="1" applyAlignment="1">
      <alignment horizontal="right"/>
    </xf>
    <xf numFmtId="3" fontId="55" fillId="0" borderId="1" xfId="0" applyNumberFormat="1" applyFont="1" applyFill="1" applyBorder="1" applyAlignment="1" applyProtection="1">
      <alignment horizontal="right" vertical="center"/>
    </xf>
    <xf numFmtId="3" fontId="55" fillId="0" borderId="1" xfId="0" applyNumberFormat="1" applyFont="1" applyFill="1" applyBorder="1" applyAlignment="1" applyProtection="1">
      <alignment horizontal="right" vertical="center"/>
      <protection locked="0"/>
    </xf>
    <xf numFmtId="3" fontId="55" fillId="0" borderId="1" xfId="0" applyNumberFormat="1" applyFont="1" applyFill="1" applyBorder="1" applyAlignment="1">
      <alignment horizontal="right" vertical="center"/>
    </xf>
    <xf numFmtId="3" fontId="50" fillId="0" borderId="1" xfId="0" applyNumberFormat="1" applyFont="1" applyBorder="1" applyAlignment="1">
      <alignment horizontal="right" vertical="center" wrapText="1"/>
    </xf>
    <xf numFmtId="3" fontId="60"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6"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0" fontId="0" fillId="0" borderId="0" xfId="0" applyAlignment="1">
      <alignment horizontal="left"/>
    </xf>
    <xf numFmtId="4" fontId="35" fillId="0" borderId="6" xfId="0" applyNumberFormat="1" applyFont="1" applyBorder="1" applyAlignment="1">
      <alignment horizontal="center"/>
    </xf>
    <xf numFmtId="3" fontId="14" fillId="0" borderId="7" xfId="0" applyNumberFormat="1" applyFont="1" applyBorder="1" applyAlignment="1">
      <alignment vertical="center" wrapText="1"/>
    </xf>
    <xf numFmtId="3" fontId="55" fillId="0" borderId="1" xfId="0" applyNumberFormat="1" applyFont="1" applyBorder="1" applyAlignment="1">
      <alignment horizontal="right" vertical="center"/>
    </xf>
    <xf numFmtId="3" fontId="14" fillId="0" borderId="1" xfId="0" applyNumberFormat="1" applyFont="1" applyBorder="1" applyAlignment="1"/>
    <xf numFmtId="3" fontId="14" fillId="0" borderId="1" xfId="0" applyNumberFormat="1" applyFont="1" applyBorder="1" applyAlignment="1">
      <alignment horizontal="right" vertical="center"/>
    </xf>
    <xf numFmtId="3" fontId="14" fillId="0" borderId="1"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35" fillId="0" borderId="10" xfId="0" applyNumberFormat="1" applyFont="1" applyBorder="1" applyAlignment="1">
      <alignment horizontal="center"/>
    </xf>
    <xf numFmtId="4" fontId="40" fillId="0" borderId="22" xfId="0" applyNumberFormat="1" applyFont="1" applyFill="1" applyBorder="1" applyAlignment="1">
      <alignment horizontal="center" vertical="center"/>
    </xf>
    <xf numFmtId="4" fontId="40" fillId="0" borderId="6" xfId="0" applyNumberFormat="1" applyFont="1" applyFill="1" applyBorder="1" applyAlignment="1">
      <alignment horizontal="center" vertical="center"/>
    </xf>
    <xf numFmtId="0" fontId="22" fillId="0" borderId="4" xfId="0" applyFont="1" applyFill="1" applyBorder="1" applyAlignment="1">
      <alignment horizontal="center" vertical="center" wrapText="1"/>
    </xf>
    <xf numFmtId="3" fontId="61" fillId="0" borderId="7" xfId="0" applyNumberFormat="1" applyFont="1" applyBorder="1" applyAlignment="1">
      <alignment horizontal="right" vertical="center" wrapText="1"/>
    </xf>
    <xf numFmtId="3" fontId="62" fillId="0" borderId="4" xfId="0" applyNumberFormat="1" applyFont="1" applyFill="1" applyBorder="1" applyAlignment="1">
      <alignment horizontal="center" vertical="center" wrapText="1"/>
    </xf>
    <xf numFmtId="0" fontId="63"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3" fontId="46" fillId="3" borderId="1" xfId="0" applyNumberFormat="1" applyFont="1" applyFill="1" applyBorder="1" applyAlignment="1">
      <alignment horizontal="right" wrapText="1"/>
    </xf>
    <xf numFmtId="3" fontId="64" fillId="0" borderId="1" xfId="0" applyNumberFormat="1" applyFont="1" applyFill="1" applyBorder="1" applyAlignment="1">
      <alignment horizontal="right" vertical="center" wrapText="1"/>
    </xf>
    <xf numFmtId="3" fontId="46" fillId="0" borderId="1" xfId="0" applyNumberFormat="1" applyFont="1" applyFill="1" applyBorder="1" applyAlignment="1">
      <alignment horizontal="right" vertical="center" wrapText="1"/>
    </xf>
    <xf numFmtId="3" fontId="64" fillId="3" borderId="1" xfId="0" applyNumberFormat="1" applyFont="1" applyFill="1" applyBorder="1" applyAlignment="1">
      <alignment horizontal="right" vertical="center" wrapText="1"/>
    </xf>
    <xf numFmtId="3" fontId="46" fillId="3" borderId="1" xfId="0" applyNumberFormat="1" applyFont="1" applyFill="1" applyBorder="1" applyAlignment="1">
      <alignment horizontal="right" vertical="center" wrapText="1"/>
    </xf>
    <xf numFmtId="3" fontId="65" fillId="0" borderId="1" xfId="0" applyNumberFormat="1" applyFont="1" applyFill="1" applyBorder="1" applyAlignment="1">
      <alignment horizontal="right" vertical="center" wrapText="1"/>
    </xf>
    <xf numFmtId="3" fontId="64" fillId="0" borderId="1" xfId="0" applyNumberFormat="1" applyFont="1" applyBorder="1" applyAlignment="1">
      <alignment horizontal="right"/>
    </xf>
    <xf numFmtId="3" fontId="46" fillId="0" borderId="1" xfId="0" applyNumberFormat="1" applyFont="1" applyBorder="1" applyAlignment="1">
      <alignment horizontal="right"/>
    </xf>
    <xf numFmtId="3" fontId="64" fillId="3" borderId="1" xfId="0" applyNumberFormat="1" applyFont="1" applyFill="1" applyBorder="1" applyAlignment="1">
      <alignment horizontal="right"/>
    </xf>
    <xf numFmtId="3" fontId="46" fillId="3" borderId="1" xfId="0" applyNumberFormat="1" applyFont="1" applyFill="1" applyBorder="1" applyAlignment="1">
      <alignment horizontal="right"/>
    </xf>
    <xf numFmtId="3" fontId="64" fillId="3" borderId="47" xfId="0" applyNumberFormat="1" applyFont="1" applyFill="1" applyBorder="1" applyAlignment="1">
      <alignment horizontal="right"/>
    </xf>
    <xf numFmtId="3" fontId="46" fillId="3" borderId="47" xfId="0" applyNumberFormat="1" applyFont="1" applyFill="1" applyBorder="1" applyAlignment="1">
      <alignment horizontal="right"/>
    </xf>
    <xf numFmtId="3" fontId="64" fillId="4" borderId="1" xfId="0" applyNumberFormat="1" applyFont="1" applyFill="1" applyBorder="1" applyAlignment="1">
      <alignment horizontal="right"/>
    </xf>
    <xf numFmtId="3" fontId="65" fillId="4" borderId="1" xfId="0" applyNumberFormat="1" applyFont="1" applyFill="1" applyBorder="1" applyAlignment="1">
      <alignment horizontal="right"/>
    </xf>
    <xf numFmtId="3" fontId="46" fillId="4" borderId="1" xfId="0" applyNumberFormat="1" applyFont="1" applyFill="1" applyBorder="1" applyAlignment="1">
      <alignment horizontal="right"/>
    </xf>
    <xf numFmtId="3" fontId="64" fillId="0" borderId="4" xfId="0" applyNumberFormat="1" applyFont="1" applyBorder="1" applyAlignment="1">
      <alignment horizontal="right"/>
    </xf>
    <xf numFmtId="3" fontId="46" fillId="0" borderId="4" xfId="0" applyNumberFormat="1" applyFont="1" applyBorder="1" applyAlignment="1">
      <alignment horizontal="right"/>
    </xf>
    <xf numFmtId="4" fontId="46" fillId="4" borderId="6" xfId="0" applyNumberFormat="1" applyFont="1" applyFill="1" applyBorder="1" applyAlignment="1">
      <alignment horizontal="center" wrapText="1"/>
    </xf>
    <xf numFmtId="0" fontId="34" fillId="0" borderId="0" xfId="0" applyFont="1" applyAlignment="1">
      <alignment horizontal="right"/>
    </xf>
    <xf numFmtId="0" fontId="36" fillId="0" borderId="1" xfId="0" applyFont="1" applyFill="1" applyBorder="1" applyAlignment="1">
      <alignment horizontal="center" wrapText="1"/>
    </xf>
    <xf numFmtId="0" fontId="36" fillId="3" borderId="1" xfId="0" applyFont="1" applyFill="1" applyBorder="1" applyAlignment="1">
      <alignment horizontal="center" wrapText="1"/>
    </xf>
    <xf numFmtId="0" fontId="37" fillId="0" borderId="1" xfId="0" applyFont="1" applyFill="1" applyBorder="1" applyAlignment="1">
      <alignment horizontal="center" wrapText="1"/>
    </xf>
    <xf numFmtId="0" fontId="37" fillId="4" borderId="1" xfId="0" applyFont="1" applyFill="1" applyBorder="1" applyAlignment="1">
      <alignment horizontal="center" wrapText="1"/>
    </xf>
    <xf numFmtId="0" fontId="36" fillId="4" borderId="1" xfId="0" applyFont="1" applyFill="1" applyBorder="1" applyAlignment="1">
      <alignment horizontal="center" wrapText="1"/>
    </xf>
    <xf numFmtId="0" fontId="37" fillId="0" borderId="4" xfId="0" applyFont="1" applyFill="1" applyBorder="1" applyAlignment="1">
      <alignment horizontal="center" wrapText="1"/>
    </xf>
    <xf numFmtId="3" fontId="40" fillId="0" borderId="1" xfId="0" applyNumberFormat="1" applyFont="1" applyBorder="1" applyAlignment="1">
      <alignment horizontal="right" vertical="center"/>
    </xf>
    <xf numFmtId="3" fontId="40" fillId="0" borderId="4" xfId="0" applyNumberFormat="1" applyFont="1" applyBorder="1" applyAlignment="1">
      <alignment horizontal="right" vertical="center"/>
    </xf>
    <xf numFmtId="3" fontId="65" fillId="0" borderId="1" xfId="0" applyNumberFormat="1" applyFont="1" applyBorder="1" applyAlignment="1">
      <alignment horizontal="right" vertical="center" wrapText="1"/>
    </xf>
    <xf numFmtId="3" fontId="65" fillId="3" borderId="1" xfId="0" applyNumberFormat="1" applyFont="1" applyFill="1" applyBorder="1" applyAlignment="1">
      <alignment horizontal="right"/>
    </xf>
    <xf numFmtId="3" fontId="65" fillId="0" borderId="1" xfId="0" applyNumberFormat="1" applyFont="1" applyBorder="1" applyAlignment="1">
      <alignment horizontal="right"/>
    </xf>
    <xf numFmtId="3" fontId="65" fillId="0" borderId="0" xfId="0" applyNumberFormat="1" applyFont="1" applyBorder="1" applyAlignment="1">
      <alignment horizontal="right"/>
    </xf>
    <xf numFmtId="3" fontId="65" fillId="0" borderId="4" xfId="0" applyNumberFormat="1" applyFont="1" applyBorder="1" applyAlignment="1">
      <alignment horizontal="right"/>
    </xf>
    <xf numFmtId="3" fontId="46" fillId="0" borderId="1" xfId="0" applyNumberFormat="1" applyFont="1" applyFill="1" applyBorder="1" applyAlignment="1">
      <alignment horizontal="right"/>
    </xf>
    <xf numFmtId="3" fontId="66" fillId="0" borderId="1" xfId="0" applyNumberFormat="1" applyFont="1" applyBorder="1" applyAlignment="1">
      <alignment horizontal="right" wrapText="1"/>
    </xf>
    <xf numFmtId="0" fontId="67" fillId="0" borderId="0" xfId="0" applyFont="1" applyFill="1" applyBorder="1" applyAlignment="1">
      <alignment horizontal="left" vertical="center" wrapText="1"/>
    </xf>
    <xf numFmtId="3" fontId="56" fillId="0" borderId="1" xfId="0" applyNumberFormat="1" applyFont="1" applyBorder="1" applyAlignment="1"/>
    <xf numFmtId="3" fontId="56" fillId="0" borderId="1" xfId="0" applyNumberFormat="1" applyFont="1" applyFill="1" applyBorder="1" applyAlignment="1">
      <alignment vertical="center" wrapText="1"/>
    </xf>
    <xf numFmtId="3" fontId="56" fillId="0" borderId="4" xfId="0" applyNumberFormat="1" applyFont="1" applyFill="1" applyBorder="1" applyAlignment="1">
      <alignment vertical="center" wrapText="1"/>
    </xf>
    <xf numFmtId="3" fontId="55" fillId="0" borderId="1" xfId="0" applyNumberFormat="1" applyFont="1" applyBorder="1" applyAlignment="1">
      <alignment horizontal="right" wrapText="1"/>
    </xf>
    <xf numFmtId="4" fontId="35" fillId="0" borderId="29" xfId="0" applyNumberFormat="1" applyFont="1" applyBorder="1" applyAlignment="1">
      <alignment horizontal="center" vertical="center"/>
    </xf>
    <xf numFmtId="4" fontId="14" fillId="4" borderId="1" xfId="0" applyNumberFormat="1" applyFont="1" applyFill="1" applyBorder="1"/>
    <xf numFmtId="4" fontId="14" fillId="4" borderId="1" xfId="0" applyNumberFormat="1" applyFont="1" applyFill="1" applyBorder="1" applyAlignment="1">
      <alignment horizontal="right"/>
    </xf>
    <xf numFmtId="4" fontId="14" fillId="0" borderId="1" xfId="0" applyNumberFormat="1" applyFont="1" applyBorder="1" applyAlignment="1">
      <alignment horizontal="right"/>
    </xf>
    <xf numFmtId="4" fontId="46" fillId="4" borderId="5" xfId="0" applyNumberFormat="1" applyFont="1" applyFill="1" applyBorder="1" applyAlignment="1">
      <alignment horizontal="center" wrapText="1"/>
    </xf>
    <xf numFmtId="4" fontId="40" fillId="0" borderId="5" xfId="0" applyNumberFormat="1" applyFont="1" applyFill="1" applyBorder="1" applyAlignment="1">
      <alignment horizontal="center" vertical="center"/>
    </xf>
    <xf numFmtId="0" fontId="18" fillId="0" borderId="6" xfId="0" applyFont="1" applyBorder="1" applyAlignment="1">
      <alignment horizontal="center" wrapText="1"/>
    </xf>
    <xf numFmtId="4" fontId="35" fillId="0" borderId="4" xfId="0" applyNumberFormat="1" applyFont="1" applyBorder="1" applyAlignment="1">
      <alignment horizontal="right" vertical="center" wrapText="1"/>
    </xf>
    <xf numFmtId="0" fontId="7" fillId="0" borderId="0" xfId="0" applyFont="1" applyAlignment="1">
      <alignment vertical="top"/>
    </xf>
    <xf numFmtId="0" fontId="27" fillId="0" borderId="4" xfId="0" applyFont="1" applyBorder="1" applyAlignment="1">
      <alignment horizontal="right"/>
    </xf>
    <xf numFmtId="0" fontId="0" fillId="0" borderId="0" xfId="0" applyBorder="1" applyAlignment="1"/>
    <xf numFmtId="3" fontId="38" fillId="0" borderId="4" xfId="0" applyNumberFormat="1" applyFont="1" applyFill="1" applyBorder="1" applyAlignment="1">
      <alignment horizontal="center" vertical="center" wrapText="1"/>
    </xf>
    <xf numFmtId="3" fontId="2" fillId="0" borderId="0" xfId="0" applyNumberFormat="1" applyFont="1" applyBorder="1" applyAlignment="1">
      <alignment horizontal="center" vertical="center" wrapText="1"/>
    </xf>
    <xf numFmtId="0" fontId="13" fillId="4" borderId="1" xfId="1" applyFont="1" applyFill="1" applyBorder="1" applyAlignment="1">
      <alignment horizontal="left" wrapText="1"/>
    </xf>
    <xf numFmtId="3" fontId="14" fillId="4" borderId="7" xfId="0" applyNumberFormat="1" applyFont="1" applyFill="1" applyBorder="1" applyAlignment="1">
      <alignment vertical="center" wrapText="1"/>
    </xf>
    <xf numFmtId="3" fontId="13" fillId="4" borderId="0" xfId="0" applyNumberFormat="1" applyFont="1" applyFill="1" applyBorder="1" applyAlignment="1">
      <alignment horizontal="right" vertical="center" wrapText="1"/>
    </xf>
    <xf numFmtId="3" fontId="64" fillId="4" borderId="1" xfId="0" applyNumberFormat="1" applyFont="1" applyFill="1" applyBorder="1" applyAlignment="1">
      <alignment horizontal="right" vertical="center" wrapText="1"/>
    </xf>
    <xf numFmtId="3" fontId="37" fillId="4" borderId="1" xfId="0" applyNumberFormat="1" applyFont="1" applyFill="1" applyBorder="1" applyAlignment="1">
      <alignment horizontal="right" wrapText="1"/>
    </xf>
    <xf numFmtId="3" fontId="36" fillId="4" borderId="1" xfId="0" applyNumberFormat="1" applyFont="1" applyFill="1" applyBorder="1" applyAlignment="1">
      <alignment horizontal="right" wrapText="1"/>
    </xf>
    <xf numFmtId="3" fontId="37" fillId="4" borderId="1" xfId="0" applyNumberFormat="1" applyFont="1" applyFill="1" applyBorder="1" applyAlignment="1">
      <alignment horizontal="right"/>
    </xf>
    <xf numFmtId="3" fontId="37" fillId="4" borderId="4" xfId="0" applyNumberFormat="1" applyFont="1" applyFill="1" applyBorder="1" applyAlignment="1">
      <alignment horizontal="right"/>
    </xf>
    <xf numFmtId="3" fontId="40" fillId="4" borderId="1" xfId="0" applyNumberFormat="1" applyFont="1" applyFill="1" applyBorder="1" applyAlignment="1">
      <alignment horizontal="right" vertical="center"/>
    </xf>
    <xf numFmtId="0" fontId="5" fillId="0" borderId="4" xfId="0" applyFont="1" applyBorder="1" applyAlignment="1">
      <alignment horizontal="center" vertical="center"/>
    </xf>
    <xf numFmtId="4" fontId="13" fillId="0" borderId="1" xfId="0" applyNumberFormat="1" applyFont="1" applyFill="1" applyBorder="1" applyAlignment="1">
      <alignment horizontal="center" vertical="center" wrapText="1"/>
    </xf>
    <xf numFmtId="3" fontId="2" fillId="0" borderId="0" xfId="0" applyNumberFormat="1" applyFont="1"/>
    <xf numFmtId="3" fontId="2" fillId="0" borderId="0" xfId="0" applyNumberFormat="1" applyFont="1" applyAlignment="1">
      <alignment vertical="center"/>
    </xf>
    <xf numFmtId="0" fontId="7" fillId="0" borderId="9" xfId="0" applyFont="1" applyBorder="1" applyAlignment="1">
      <alignment horizontal="center" vertical="center" wrapText="1"/>
    </xf>
    <xf numFmtId="4" fontId="35" fillId="0" borderId="1" xfId="0" applyNumberFormat="1" applyFont="1" applyBorder="1" applyAlignment="1">
      <alignment horizontal="center" vertical="center"/>
    </xf>
    <xf numFmtId="4" fontId="35" fillId="0" borderId="6" xfId="0" applyNumberFormat="1" applyFont="1" applyBorder="1" applyAlignment="1">
      <alignment horizontal="center" vertical="center" wrapText="1"/>
    </xf>
    <xf numFmtId="0" fontId="72" fillId="0" borderId="0" xfId="0" applyFont="1" applyBorder="1" applyAlignment="1">
      <alignment horizontal="left" vertical="center"/>
    </xf>
    <xf numFmtId="0" fontId="74" fillId="0" borderId="0" xfId="1" applyFont="1" applyFill="1" applyBorder="1" applyAlignment="1">
      <alignment vertical="center"/>
    </xf>
    <xf numFmtId="0" fontId="74" fillId="0" borderId="0" xfId="2" applyNumberFormat="1" applyFont="1" applyFill="1" applyBorder="1" applyAlignment="1">
      <alignment horizontal="left" vertical="center"/>
    </xf>
    <xf numFmtId="0" fontId="72" fillId="0" borderId="0" xfId="0" applyFont="1" applyFill="1" applyBorder="1" applyAlignment="1">
      <alignment horizontal="left" vertical="center"/>
    </xf>
    <xf numFmtId="0" fontId="75" fillId="0" borderId="0" xfId="0" applyFont="1" applyFill="1" applyBorder="1" applyAlignment="1">
      <alignment horizontal="left" vertical="center"/>
    </xf>
    <xf numFmtId="0" fontId="0" fillId="0" borderId="0" xfId="0" applyFill="1"/>
    <xf numFmtId="4" fontId="35" fillId="0" borderId="59" xfId="0" applyNumberFormat="1" applyFont="1" applyBorder="1" applyAlignment="1"/>
    <xf numFmtId="4" fontId="35" fillId="0" borderId="26" xfId="0" applyNumberFormat="1" applyFont="1" applyBorder="1" applyAlignment="1">
      <alignment horizontal="right" vertical="center" wrapText="1"/>
    </xf>
    <xf numFmtId="4" fontId="35" fillId="0" borderId="26" xfId="0" applyNumberFormat="1" applyFont="1" applyBorder="1" applyAlignment="1">
      <alignment horizontal="center"/>
    </xf>
    <xf numFmtId="0" fontId="7" fillId="0" borderId="63" xfId="0" applyFont="1" applyBorder="1"/>
    <xf numFmtId="0" fontId="7" fillId="0" borderId="15" xfId="0" applyFont="1" applyBorder="1"/>
    <xf numFmtId="0" fontId="0" fillId="0" borderId="0" xfId="0" applyBorder="1"/>
    <xf numFmtId="0" fontId="72" fillId="0" borderId="0" xfId="0" applyFont="1" applyBorder="1" applyAlignment="1">
      <alignment horizontal="left" vertical="center" wrapText="1"/>
    </xf>
    <xf numFmtId="0" fontId="74" fillId="0" borderId="0" xfId="2" applyNumberFormat="1" applyFont="1" applyFill="1" applyBorder="1" applyAlignment="1">
      <alignment horizontal="left" vertical="center" wrapText="1"/>
    </xf>
    <xf numFmtId="0" fontId="0" fillId="0" borderId="0" xfId="0" applyFill="1" applyBorder="1"/>
    <xf numFmtId="0" fontId="14" fillId="0" borderId="0" xfId="0" applyFont="1" applyBorder="1" applyAlignment="1">
      <alignment horizontal="center" vertical="center"/>
    </xf>
    <xf numFmtId="3" fontId="13" fillId="0" borderId="0" xfId="0" applyNumberFormat="1" applyFont="1" applyBorder="1"/>
    <xf numFmtId="0" fontId="26" fillId="0" borderId="0" xfId="0" applyFont="1" applyFill="1"/>
    <xf numFmtId="3" fontId="77" fillId="0" borderId="1" xfId="0" applyNumberFormat="1" applyFont="1" applyFill="1" applyBorder="1" applyAlignment="1" applyProtection="1">
      <alignment horizontal="right" vertical="center"/>
    </xf>
    <xf numFmtId="3" fontId="77" fillId="0" borderId="1" xfId="0" applyNumberFormat="1" applyFont="1" applyFill="1" applyBorder="1" applyAlignment="1">
      <alignment horizontal="right" vertical="center"/>
    </xf>
    <xf numFmtId="4" fontId="35" fillId="0" borderId="1" xfId="0" applyNumberFormat="1" applyFont="1" applyFill="1" applyBorder="1" applyAlignment="1">
      <alignment horizontal="right" vertical="center" wrapText="1"/>
    </xf>
    <xf numFmtId="3" fontId="14" fillId="0" borderId="1" xfId="0" applyNumberFormat="1" applyFont="1" applyBorder="1" applyAlignment="1">
      <alignment horizontal="right" vertical="center" wrapText="1"/>
    </xf>
    <xf numFmtId="3" fontId="2" fillId="0" borderId="0" xfId="0" applyNumberFormat="1" applyFont="1" applyFill="1" applyAlignment="1">
      <alignment vertical="center"/>
    </xf>
    <xf numFmtId="3" fontId="55" fillId="0" borderId="1" xfId="0" applyNumberFormat="1" applyFont="1" applyFill="1" applyBorder="1" applyAlignment="1">
      <alignment horizontal="right" vertical="center" wrapText="1"/>
    </xf>
    <xf numFmtId="0" fontId="14" fillId="0" borderId="0" xfId="0" applyFont="1" applyFill="1" applyAlignment="1">
      <alignment vertical="center"/>
    </xf>
    <xf numFmtId="3" fontId="40" fillId="0" borderId="1" xfId="0" applyNumberFormat="1" applyFont="1" applyFill="1" applyBorder="1" applyAlignment="1">
      <alignment horizontal="right"/>
    </xf>
    <xf numFmtId="0" fontId="13" fillId="0" borderId="1" xfId="0" applyFont="1" applyFill="1" applyBorder="1" applyAlignment="1">
      <alignment vertical="center"/>
    </xf>
    <xf numFmtId="3" fontId="40" fillId="0" borderId="1" xfId="0" applyNumberFormat="1" applyFont="1" applyFill="1" applyBorder="1" applyAlignment="1">
      <alignment horizontal="right" vertical="center" wrapText="1"/>
    </xf>
    <xf numFmtId="3" fontId="46" fillId="0" borderId="1" xfId="0" quotePrefix="1" applyNumberFormat="1" applyFont="1" applyFill="1" applyBorder="1" applyAlignment="1">
      <alignment horizontal="right" vertical="center" wrapText="1"/>
    </xf>
    <xf numFmtId="0" fontId="37" fillId="0" borderId="0" xfId="0" applyFont="1" applyFill="1" applyAlignment="1">
      <alignment horizontal="left" vertical="center" wrapText="1"/>
    </xf>
    <xf numFmtId="3" fontId="65" fillId="0" borderId="1" xfId="0" quotePrefix="1" applyNumberFormat="1" applyFont="1" applyFill="1" applyBorder="1" applyAlignment="1">
      <alignment horizontal="right" vertical="center" wrapText="1"/>
    </xf>
    <xf numFmtId="3" fontId="64" fillId="0" borderId="1" xfId="0" applyNumberFormat="1" applyFont="1" applyFill="1" applyBorder="1" applyAlignment="1">
      <alignment horizontal="right"/>
    </xf>
    <xf numFmtId="4" fontId="37" fillId="0" borderId="5" xfId="0" applyNumberFormat="1" applyFont="1" applyBorder="1" applyAlignment="1">
      <alignment horizontal="center" vertical="center" wrapText="1"/>
    </xf>
    <xf numFmtId="0" fontId="15" fillId="0" borderId="1" xfId="0" applyFont="1" applyBorder="1" applyAlignment="1">
      <alignment horizontal="center"/>
    </xf>
    <xf numFmtId="4" fontId="2" fillId="0" borderId="0" xfId="0" applyNumberFormat="1" applyFont="1" applyBorder="1" applyAlignment="1">
      <alignment horizontal="center" vertical="center" wrapText="1"/>
    </xf>
    <xf numFmtId="4" fontId="7" fillId="0" borderId="0" xfId="0" applyNumberFormat="1" applyFont="1"/>
    <xf numFmtId="0" fontId="25" fillId="0" borderId="0" xfId="0" applyFont="1" applyBorder="1" applyAlignment="1">
      <alignment horizontal="center" vertical="center" wrapText="1"/>
    </xf>
    <xf numFmtId="0" fontId="7" fillId="0" borderId="0" xfId="0" applyFont="1" applyAlignment="1">
      <alignment horizontal="center"/>
    </xf>
    <xf numFmtId="0" fontId="24" fillId="0" borderId="0" xfId="0" applyFont="1" applyAlignment="1">
      <alignment horizontal="center"/>
    </xf>
    <xf numFmtId="0" fontId="2"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4" fontId="14"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4" fontId="40" fillId="0" borderId="0" xfId="0" applyNumberFormat="1" applyFont="1" applyFill="1" applyBorder="1" applyAlignment="1">
      <alignment horizontal="center" vertical="center"/>
    </xf>
    <xf numFmtId="2" fontId="1" fillId="0" borderId="0" xfId="0" applyNumberFormat="1" applyFont="1"/>
    <xf numFmtId="4" fontId="13" fillId="0" borderId="0" xfId="0" applyNumberFormat="1" applyFont="1"/>
    <xf numFmtId="3" fontId="40"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0" fontId="13" fillId="0" borderId="0" xfId="0" applyFont="1" applyFill="1" applyAlignment="1">
      <alignment vertical="center"/>
    </xf>
    <xf numFmtId="3" fontId="51" fillId="0" borderId="46" xfId="0" applyNumberFormat="1" applyFont="1" applyBorder="1" applyAlignment="1">
      <alignment horizontal="right"/>
    </xf>
    <xf numFmtId="3" fontId="51" fillId="0" borderId="35" xfId="0" applyNumberFormat="1" applyFont="1" applyBorder="1" applyAlignment="1">
      <alignment horizontal="center" vertical="center"/>
    </xf>
    <xf numFmtId="3" fontId="76" fillId="0" borderId="35" xfId="0" applyNumberFormat="1" applyFont="1" applyBorder="1" applyAlignment="1">
      <alignment horizontal="center" vertical="center"/>
    </xf>
    <xf numFmtId="3" fontId="76" fillId="0" borderId="35" xfId="0" applyNumberFormat="1" applyFont="1" applyBorder="1" applyAlignment="1">
      <alignment horizontal="right" vertical="center"/>
    </xf>
    <xf numFmtId="3" fontId="52" fillId="3" borderId="27" xfId="0" applyNumberFormat="1" applyFont="1" applyFill="1" applyBorder="1" applyAlignment="1">
      <alignment horizontal="right" vertical="center"/>
    </xf>
    <xf numFmtId="3" fontId="51" fillId="0" borderId="25" xfId="0" applyNumberFormat="1" applyFont="1" applyBorder="1" applyAlignment="1">
      <alignment horizontal="right" vertical="center"/>
    </xf>
    <xf numFmtId="3" fontId="26" fillId="0" borderId="0" xfId="0" applyNumberFormat="1" applyFont="1" applyFill="1" applyAlignment="1">
      <alignment vertical="center"/>
    </xf>
    <xf numFmtId="0" fontId="13" fillId="0" borderId="26" xfId="0" applyFont="1" applyBorder="1" applyAlignment="1">
      <alignment horizontal="left" vertical="center" wrapText="1"/>
    </xf>
    <xf numFmtId="0" fontId="5" fillId="0" borderId="20" xfId="0" applyFont="1" applyBorder="1" applyAlignment="1">
      <alignment horizontal="left" vertical="center"/>
    </xf>
    <xf numFmtId="3" fontId="51" fillId="0" borderId="25" xfId="0" applyNumberFormat="1" applyFont="1" applyBorder="1" applyAlignment="1">
      <alignment vertical="center"/>
    </xf>
    <xf numFmtId="3" fontId="51" fillId="0" borderId="25" xfId="0" applyNumberFormat="1" applyFont="1" applyBorder="1" applyAlignment="1">
      <alignment horizontal="center" vertical="center"/>
    </xf>
    <xf numFmtId="3" fontId="51" fillId="0" borderId="66" xfId="0" applyNumberFormat="1" applyFont="1" applyBorder="1" applyAlignment="1">
      <alignment horizontal="right" vertical="center"/>
    </xf>
    <xf numFmtId="3" fontId="51" fillId="0" borderId="33" xfId="0" applyNumberFormat="1" applyFont="1" applyBorder="1" applyAlignment="1">
      <alignment horizontal="right" vertical="center"/>
    </xf>
    <xf numFmtId="49" fontId="51" fillId="0" borderId="25" xfId="0" applyNumberFormat="1" applyFont="1" applyBorder="1" applyAlignment="1">
      <alignment horizontal="right"/>
    </xf>
    <xf numFmtId="49" fontId="51" fillId="0" borderId="33" xfId="0" applyNumberFormat="1" applyFont="1" applyBorder="1" applyAlignment="1">
      <alignment horizontal="right"/>
    </xf>
    <xf numFmtId="49" fontId="51" fillId="0" borderId="25" xfId="0" applyNumberFormat="1" applyFont="1" applyBorder="1" applyAlignment="1">
      <alignment horizontal="right" vertical="center"/>
    </xf>
    <xf numFmtId="0" fontId="51" fillId="0" borderId="25" xfId="0" applyFont="1" applyBorder="1" applyAlignment="1">
      <alignment horizontal="left" wrapText="1"/>
    </xf>
    <xf numFmtId="0" fontId="51" fillId="0" borderId="64" xfId="0" applyFont="1" applyBorder="1" applyAlignment="1">
      <alignment horizontal="right"/>
    </xf>
    <xf numFmtId="3" fontId="51" fillId="0" borderId="64" xfId="0" applyNumberFormat="1" applyFont="1" applyBorder="1" applyAlignment="1">
      <alignment horizontal="right"/>
    </xf>
    <xf numFmtId="0" fontId="51" fillId="3" borderId="28" xfId="0" applyFont="1" applyFill="1" applyBorder="1" applyAlignment="1">
      <alignment horizontal="right" vertical="center"/>
    </xf>
    <xf numFmtId="0" fontId="51" fillId="3" borderId="28" xfId="0" applyFont="1" applyFill="1" applyBorder="1"/>
    <xf numFmtId="3" fontId="51" fillId="3" borderId="28" xfId="0" applyNumberFormat="1" applyFont="1" applyFill="1" applyBorder="1"/>
    <xf numFmtId="0" fontId="51" fillId="3" borderId="37" xfId="0" applyFont="1" applyFill="1" applyBorder="1"/>
    <xf numFmtId="0" fontId="51" fillId="0" borderId="33" xfId="0" applyFont="1" applyBorder="1" applyAlignment="1">
      <alignment horizontal="left" vertical="center"/>
    </xf>
    <xf numFmtId="0" fontId="51" fillId="0" borderId="32" xfId="0" applyFont="1" applyBorder="1" applyAlignment="1">
      <alignment horizontal="left" vertical="center"/>
    </xf>
    <xf numFmtId="0" fontId="51" fillId="0" borderId="32" xfId="0" applyFont="1" applyBorder="1" applyAlignment="1">
      <alignment horizontal="left" vertical="center" wrapText="1"/>
    </xf>
    <xf numFmtId="0" fontId="0" fillId="0" borderId="16" xfId="0" applyBorder="1"/>
    <xf numFmtId="3" fontId="37" fillId="0" borderId="1" xfId="0" applyNumberFormat="1" applyFont="1" applyFill="1" applyBorder="1" applyAlignment="1">
      <alignment horizontal="right" wrapText="1"/>
    </xf>
    <xf numFmtId="3" fontId="66" fillId="0" borderId="1" xfId="0" applyNumberFormat="1" applyFont="1" applyFill="1" applyBorder="1" applyAlignment="1">
      <alignment horizontal="right" wrapText="1"/>
    </xf>
    <xf numFmtId="3" fontId="37" fillId="0" borderId="1" xfId="0" applyNumberFormat="1" applyFont="1" applyFill="1" applyBorder="1" applyAlignment="1">
      <alignment horizontal="right"/>
    </xf>
    <xf numFmtId="3" fontId="37" fillId="0" borderId="4" xfId="0" applyNumberFormat="1" applyFont="1" applyFill="1" applyBorder="1" applyAlignment="1">
      <alignment horizontal="right"/>
    </xf>
    <xf numFmtId="3" fontId="14" fillId="0" borderId="7" xfId="0" applyNumberFormat="1" applyFont="1" applyFill="1" applyBorder="1" applyAlignment="1">
      <alignment vertical="center" wrapText="1"/>
    </xf>
    <xf numFmtId="4" fontId="14" fillId="4" borderId="6" xfId="0" applyNumberFormat="1" applyFont="1" applyFill="1" applyBorder="1" applyAlignment="1">
      <alignment horizontal="right"/>
    </xf>
    <xf numFmtId="4" fontId="14" fillId="0" borderId="6" xfId="0" applyNumberFormat="1" applyFont="1" applyBorder="1" applyAlignment="1">
      <alignment horizontal="right"/>
    </xf>
    <xf numFmtId="4" fontId="27" fillId="0" borderId="5" xfId="0" applyNumberFormat="1" applyFont="1" applyBorder="1" applyAlignment="1">
      <alignment horizontal="right"/>
    </xf>
    <xf numFmtId="4" fontId="14" fillId="0" borderId="32" xfId="0" applyNumberFormat="1" applyFont="1" applyBorder="1" applyAlignment="1">
      <alignment horizontal="right"/>
    </xf>
    <xf numFmtId="0" fontId="22" fillId="0" borderId="23" xfId="0" applyFont="1" applyBorder="1" applyAlignment="1">
      <alignment horizontal="center" vertical="center" wrapText="1"/>
    </xf>
    <xf numFmtId="3" fontId="0" fillId="0" borderId="0" xfId="0" applyNumberFormat="1"/>
    <xf numFmtId="0" fontId="7" fillId="0" borderId="0" xfId="0" applyFont="1" applyAlignment="1">
      <alignment horizontal="center"/>
    </xf>
    <xf numFmtId="3" fontId="46" fillId="0" borderId="1" xfId="0" applyNumberFormat="1" applyFont="1" applyBorder="1" applyAlignment="1">
      <alignment horizontal="right" vertical="center" wrapText="1"/>
    </xf>
    <xf numFmtId="4" fontId="46" fillId="3" borderId="6" xfId="0" applyNumberFormat="1" applyFont="1" applyFill="1" applyBorder="1" applyAlignment="1">
      <alignment horizontal="center" vertical="center" wrapText="1"/>
    </xf>
    <xf numFmtId="4" fontId="46" fillId="0" borderId="6" xfId="0" applyNumberFormat="1" applyFont="1" applyFill="1" applyBorder="1" applyAlignment="1">
      <alignment horizontal="center" vertical="center" wrapText="1"/>
    </xf>
    <xf numFmtId="4" fontId="46" fillId="4" borderId="6" xfId="0" applyNumberFormat="1" applyFont="1" applyFill="1" applyBorder="1" applyAlignment="1">
      <alignment horizontal="center" vertical="center" wrapText="1"/>
    </xf>
    <xf numFmtId="0" fontId="27" fillId="0" borderId="0" xfId="0" applyFont="1" applyFill="1" applyBorder="1" applyAlignment="1">
      <alignment horizontal="left" vertical="top" wrapText="1"/>
    </xf>
    <xf numFmtId="0" fontId="44" fillId="0" borderId="0" xfId="0" applyFont="1" applyAlignment="1">
      <alignment horizontal="center"/>
    </xf>
    <xf numFmtId="0" fontId="45" fillId="0" borderId="0" xfId="0" applyFont="1" applyAlignment="1">
      <alignment horizontal="center"/>
    </xf>
    <xf numFmtId="0" fontId="25" fillId="0" borderId="0" xfId="0" applyFont="1" applyAlignment="1">
      <alignment horizontal="center"/>
    </xf>
    <xf numFmtId="0" fontId="38" fillId="0" borderId="13" xfId="0" applyFont="1" applyBorder="1" applyAlignment="1">
      <alignment horizontal="center" vertical="center" wrapText="1"/>
    </xf>
    <xf numFmtId="0" fontId="39" fillId="0" borderId="3" xfId="0" applyFont="1" applyBorder="1" applyAlignment="1">
      <alignment horizontal="center" vertical="center"/>
    </xf>
    <xf numFmtId="0" fontId="68" fillId="0" borderId="44" xfId="0" applyFont="1" applyFill="1" applyBorder="1" applyAlignment="1">
      <alignment horizontal="center" vertical="center" wrapText="1"/>
    </xf>
    <xf numFmtId="0" fontId="68" fillId="0" borderId="24" xfId="0" applyFont="1" applyFill="1" applyBorder="1" applyAlignment="1">
      <alignment horizontal="center" vertical="center" wrapText="1"/>
    </xf>
    <xf numFmtId="0" fontId="22" fillId="0" borderId="14" xfId="0" applyFont="1" applyBorder="1" applyAlignment="1">
      <alignment horizontal="center" vertical="center" wrapText="1"/>
    </xf>
    <xf numFmtId="0" fontId="23" fillId="0" borderId="4" xfId="0" applyFont="1" applyBorder="1" applyAlignment="1">
      <alignment horizontal="center" vertical="center"/>
    </xf>
    <xf numFmtId="0" fontId="16" fillId="0" borderId="41"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2"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69" fillId="0" borderId="41" xfId="0" applyNumberFormat="1" applyFont="1" applyFill="1" applyBorder="1" applyAlignment="1">
      <alignment horizontal="center" vertical="center" wrapText="1"/>
    </xf>
    <xf numFmtId="3" fontId="69" fillId="0" borderId="29" xfId="0" applyNumberFormat="1" applyFont="1" applyFill="1" applyBorder="1" applyAlignment="1">
      <alignment horizontal="center" vertical="center" wrapText="1"/>
    </xf>
    <xf numFmtId="49" fontId="43" fillId="0" borderId="50" xfId="0" applyNumberFormat="1" applyFont="1" applyFill="1" applyBorder="1" applyAlignment="1">
      <alignment horizontal="center" vertical="center" wrapText="1"/>
    </xf>
    <xf numFmtId="49" fontId="43" fillId="0" borderId="51" xfId="0" applyNumberFormat="1"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24" xfId="0" applyFont="1" applyBorder="1" applyAlignment="1">
      <alignment horizontal="center" vertical="center" wrapText="1"/>
    </xf>
    <xf numFmtId="165" fontId="43" fillId="0" borderId="13" xfId="0" applyNumberFormat="1" applyFont="1" applyBorder="1" applyAlignment="1">
      <alignment horizontal="center" vertical="center" wrapText="1"/>
    </xf>
    <xf numFmtId="165" fontId="43" fillId="0" borderId="3" xfId="0" applyNumberFormat="1" applyFont="1" applyBorder="1" applyAlignment="1">
      <alignment horizontal="center" vertical="center" wrapText="1"/>
    </xf>
    <xf numFmtId="0" fontId="31" fillId="0" borderId="14" xfId="0" applyFont="1" applyBorder="1" applyAlignment="1">
      <alignment horizontal="center" vertical="center" wrapText="1"/>
    </xf>
    <xf numFmtId="0" fontId="31" fillId="0" borderId="4" xfId="0" applyFont="1" applyBorder="1" applyAlignment="1">
      <alignment horizontal="center" vertical="center" wrapText="1"/>
    </xf>
    <xf numFmtId="3" fontId="22" fillId="0" borderId="50" xfId="0" applyNumberFormat="1" applyFont="1" applyFill="1" applyBorder="1" applyAlignment="1">
      <alignment horizontal="center" vertical="center" wrapText="1"/>
    </xf>
    <xf numFmtId="3" fontId="22" fillId="0" borderId="52" xfId="0" applyNumberFormat="1" applyFont="1" applyFill="1" applyBorder="1" applyAlignment="1">
      <alignment horizontal="center" vertical="center" wrapText="1"/>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70" fillId="0" borderId="0" xfId="0" applyFont="1" applyFill="1" applyBorder="1" applyAlignment="1">
      <alignment horizontal="left" vertical="center" wrapText="1"/>
    </xf>
    <xf numFmtId="0" fontId="7" fillId="0" borderId="0" xfId="0" applyFont="1" applyAlignment="1">
      <alignment horizontal="center"/>
    </xf>
    <xf numFmtId="0" fontId="47" fillId="0" borderId="0" xfId="0" applyFont="1" applyAlignment="1">
      <alignment horizontal="center"/>
    </xf>
    <xf numFmtId="0" fontId="6" fillId="0" borderId="0" xfId="0" applyFont="1" applyAlignment="1">
      <alignment horizontal="center"/>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34" fillId="0" borderId="14" xfId="0" applyFont="1" applyBorder="1" applyAlignment="1">
      <alignment horizontal="center" vertical="center" wrapText="1"/>
    </xf>
    <xf numFmtId="0" fontId="35" fillId="0" borderId="4" xfId="0" applyFont="1" applyBorder="1" applyAlignment="1">
      <alignment horizontal="center" vertical="center"/>
    </xf>
    <xf numFmtId="0" fontId="68" fillId="4" borderId="41" xfId="0" applyFont="1" applyFill="1" applyBorder="1" applyAlignment="1">
      <alignment horizontal="center" vertical="center" wrapText="1"/>
    </xf>
    <xf numFmtId="0" fontId="68" fillId="4" borderId="29"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0" borderId="4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6" fillId="0" borderId="41" xfId="0" applyFont="1" applyBorder="1" applyAlignment="1">
      <alignment horizontal="center" vertical="center" wrapText="1"/>
    </xf>
    <xf numFmtId="0" fontId="16" fillId="0" borderId="29" xfId="0" applyFont="1" applyBorder="1" applyAlignment="1">
      <alignment horizontal="center" vertical="center" wrapText="1"/>
    </xf>
    <xf numFmtId="0" fontId="13" fillId="0" borderId="0" xfId="0" applyFont="1" applyBorder="1" applyAlignment="1">
      <alignment horizontal="left" vertical="center" wrapText="1"/>
    </xf>
    <xf numFmtId="0" fontId="24" fillId="0" borderId="0" xfId="0" applyFont="1" applyAlignment="1">
      <alignment horizontal="center"/>
    </xf>
    <xf numFmtId="0" fontId="5" fillId="0" borderId="13" xfId="1" applyFont="1" applyBorder="1" applyAlignment="1">
      <alignment horizontal="center" vertical="center" wrapText="1"/>
    </xf>
    <xf numFmtId="0" fontId="5" fillId="0" borderId="3" xfId="1" applyFont="1" applyBorder="1" applyAlignment="1">
      <alignment horizontal="center" vertical="center" wrapText="1"/>
    </xf>
    <xf numFmtId="0" fontId="25" fillId="0" borderId="14" xfId="1" applyFont="1" applyBorder="1" applyAlignment="1">
      <alignment horizontal="center" vertical="center" wrapText="1"/>
    </xf>
    <xf numFmtId="0" fontId="25" fillId="0" borderId="4" xfId="1" applyFont="1" applyBorder="1" applyAlignment="1">
      <alignment horizontal="center" vertical="center" wrapText="1"/>
    </xf>
    <xf numFmtId="0" fontId="1" fillId="0" borderId="53"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6" fillId="0" borderId="0" xfId="0" applyFont="1" applyBorder="1" applyAlignment="1">
      <alignment horizontal="center"/>
    </xf>
    <xf numFmtId="0" fontId="13" fillId="0" borderId="0" xfId="0" applyFont="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2" fillId="0" borderId="0" xfId="0" applyFont="1" applyAlignment="1">
      <alignment horizontal="center"/>
    </xf>
    <xf numFmtId="0" fontId="7" fillId="0" borderId="40" xfId="0" applyFont="1" applyBorder="1" applyAlignment="1">
      <alignment horizontal="center" vertical="center"/>
    </xf>
    <xf numFmtId="0" fontId="7" fillId="0" borderId="54"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71" fillId="0" borderId="0" xfId="0" applyFont="1" applyAlignment="1">
      <alignment horizontal="center" wrapText="1"/>
    </xf>
    <xf numFmtId="0" fontId="7" fillId="0" borderId="9" xfId="0" applyFont="1" applyBorder="1" applyAlignment="1">
      <alignment horizontal="left" vertical="center"/>
    </xf>
    <xf numFmtId="0" fontId="7" fillId="0" borderId="8" xfId="0" applyFont="1" applyBorder="1" applyAlignment="1">
      <alignment horizontal="left" vertical="center"/>
    </xf>
    <xf numFmtId="2" fontId="6" fillId="0" borderId="42" xfId="0" applyNumberFormat="1" applyFont="1" applyFill="1" applyBorder="1" applyAlignment="1">
      <alignment horizontal="center" vertical="center" wrapText="1"/>
    </xf>
    <xf numFmtId="2" fontId="6" fillId="0" borderId="16" xfId="0" applyNumberFormat="1" applyFont="1" applyFill="1" applyBorder="1" applyAlignment="1">
      <alignment horizontal="center" vertical="center" wrapText="1"/>
    </xf>
    <xf numFmtId="2" fontId="6" fillId="0" borderId="53" xfId="0" applyNumberFormat="1" applyFont="1" applyFill="1" applyBorder="1" applyAlignment="1">
      <alignment horizontal="center" vertical="center" wrapText="1"/>
    </xf>
    <xf numFmtId="2" fontId="6" fillId="0" borderId="62" xfId="0" applyNumberFormat="1" applyFont="1" applyFill="1" applyBorder="1" applyAlignment="1">
      <alignment horizontal="center" vertical="center" wrapText="1"/>
    </xf>
    <xf numFmtId="2" fontId="6" fillId="0" borderId="60" xfId="0" applyNumberFormat="1" applyFont="1" applyFill="1" applyBorder="1" applyAlignment="1">
      <alignment horizontal="center" vertical="center" wrapText="1"/>
    </xf>
    <xf numFmtId="2" fontId="6" fillId="0" borderId="32" xfId="0" applyNumberFormat="1"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7" fillId="0" borderId="0" xfId="0" applyFont="1" applyAlignment="1">
      <alignment horizontal="left"/>
    </xf>
    <xf numFmtId="0" fontId="48" fillId="0" borderId="40" xfId="0" applyFont="1" applyBorder="1" applyAlignment="1">
      <alignment horizontal="center" vertical="center" wrapText="1"/>
    </xf>
    <xf numFmtId="0" fontId="48" fillId="0" borderId="54" xfId="0" applyFont="1" applyBorder="1" applyAlignment="1">
      <alignment horizontal="center" vertical="center" wrapText="1"/>
    </xf>
    <xf numFmtId="0" fontId="48" fillId="0" borderId="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41"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 fillId="0" borderId="0" xfId="0" applyFont="1" applyAlignment="1">
      <alignment horizontal="right"/>
    </xf>
    <xf numFmtId="0" fontId="19" fillId="0" borderId="48"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71" fillId="0" borderId="0" xfId="0" applyFont="1" applyAlignment="1">
      <alignment horizontal="center"/>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57" xfId="0" applyFont="1" applyBorder="1" applyAlignment="1">
      <alignment horizontal="center" wrapText="1" shrinkToFit="1"/>
    </xf>
    <xf numFmtId="0" fontId="6" fillId="0" borderId="58" xfId="0" applyFont="1" applyBorder="1" applyAlignment="1">
      <alignment horizontal="center" wrapText="1" shrinkToFit="1"/>
    </xf>
    <xf numFmtId="0" fontId="6" fillId="0" borderId="41"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4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8" xfId="0" applyFont="1" applyFill="1" applyBorder="1" applyAlignment="1">
      <alignment horizontal="center" vertical="center" wrapText="1"/>
    </xf>
    <xf numFmtId="0" fontId="31" fillId="0" borderId="0" xfId="0" applyFont="1" applyAlignment="1">
      <alignment horizontal="center"/>
    </xf>
    <xf numFmtId="0" fontId="14" fillId="0" borderId="1" xfId="0" applyFont="1" applyBorder="1" applyAlignment="1">
      <alignment horizontal="center" vertical="center" wrapText="1"/>
    </xf>
    <xf numFmtId="0" fontId="24" fillId="0" borderId="0" xfId="0" applyFont="1" applyBorder="1" applyAlignment="1">
      <alignment horizontal="center" vertical="center"/>
    </xf>
    <xf numFmtId="14" fontId="14" fillId="0" borderId="26" xfId="0" applyNumberFormat="1" applyFont="1" applyBorder="1" applyAlignment="1">
      <alignment horizontal="center" vertical="center"/>
    </xf>
    <xf numFmtId="14" fontId="14" fillId="0" borderId="59" xfId="0" applyNumberFormat="1" applyFont="1" applyBorder="1" applyAlignment="1">
      <alignment horizontal="center" vertical="center"/>
    </xf>
    <xf numFmtId="14" fontId="14" fillId="0" borderId="29" xfId="0" applyNumberFormat="1" applyFont="1" applyBorder="1" applyAlignment="1">
      <alignment horizontal="center" vertical="center"/>
    </xf>
    <xf numFmtId="0" fontId="52" fillId="0" borderId="63" xfId="0" applyFont="1" applyBorder="1" applyAlignment="1">
      <alignment horizontal="center" vertical="center"/>
    </xf>
    <xf numFmtId="0" fontId="52" fillId="0" borderId="37" xfId="0" applyFont="1" applyBorder="1" applyAlignment="1">
      <alignment horizontal="center" vertical="center"/>
    </xf>
    <xf numFmtId="0" fontId="16" fillId="0" borderId="0" xfId="0" applyFont="1" applyAlignment="1">
      <alignment horizontal="center"/>
    </xf>
    <xf numFmtId="0" fontId="51" fillId="3" borderId="60" xfId="0" applyFont="1" applyFill="1" applyBorder="1" applyAlignment="1">
      <alignment horizontal="center"/>
    </xf>
    <xf numFmtId="0" fontId="51" fillId="3" borderId="32" xfId="0" applyFont="1" applyFill="1" applyBorder="1" applyAlignment="1">
      <alignment horizontal="center"/>
    </xf>
    <xf numFmtId="0" fontId="51" fillId="3" borderId="55" xfId="0" applyFont="1" applyFill="1" applyBorder="1" applyAlignment="1">
      <alignment horizontal="center"/>
    </xf>
    <xf numFmtId="0" fontId="51" fillId="3" borderId="45" xfId="0" applyFont="1" applyFill="1" applyBorder="1" applyAlignment="1">
      <alignment horizontal="center"/>
    </xf>
    <xf numFmtId="0" fontId="51" fillId="3" borderId="49" xfId="0" applyFont="1" applyFill="1" applyBorder="1" applyAlignment="1">
      <alignment horizontal="center"/>
    </xf>
    <xf numFmtId="0" fontId="51" fillId="3" borderId="42" xfId="0" applyFont="1" applyFill="1" applyBorder="1" applyAlignment="1">
      <alignment horizontal="center"/>
    </xf>
    <xf numFmtId="0" fontId="51" fillId="3" borderId="53" xfId="0" applyFont="1" applyFill="1" applyBorder="1" applyAlignment="1">
      <alignment horizontal="center"/>
    </xf>
    <xf numFmtId="0" fontId="51" fillId="3" borderId="16" xfId="0" applyFont="1" applyFill="1" applyBorder="1" applyAlignment="1">
      <alignment horizontal="center"/>
    </xf>
    <xf numFmtId="0" fontId="33" fillId="3" borderId="61" xfId="0" applyFont="1" applyFill="1" applyBorder="1" applyAlignment="1" applyProtection="1">
      <alignment horizontal="center" vertical="center" wrapText="1"/>
    </xf>
    <xf numFmtId="0" fontId="33" fillId="3" borderId="36" xfId="0" applyFont="1" applyFill="1" applyBorder="1" applyAlignment="1" applyProtection="1">
      <alignment horizontal="center" vertical="center" wrapText="1"/>
    </xf>
    <xf numFmtId="49" fontId="21" fillId="3" borderId="53" xfId="0" applyNumberFormat="1" applyFont="1" applyFill="1" applyBorder="1" applyAlignment="1" applyProtection="1">
      <alignment horizontal="center" vertical="center" wrapText="1"/>
    </xf>
    <xf numFmtId="49" fontId="21" fillId="3" borderId="38" xfId="0" applyNumberFormat="1" applyFont="1" applyFill="1" applyBorder="1" applyAlignment="1" applyProtection="1">
      <alignment horizontal="center" vertical="center" wrapText="1"/>
    </xf>
    <xf numFmtId="0" fontId="51" fillId="0" borderId="65" xfId="0" applyFont="1" applyBorder="1" applyAlignment="1">
      <alignment horizontal="right"/>
    </xf>
    <xf numFmtId="0" fontId="51" fillId="0" borderId="37" xfId="0" applyFont="1" applyBorder="1" applyAlignment="1">
      <alignment horizontal="right"/>
    </xf>
    <xf numFmtId="0" fontId="1" fillId="0" borderId="0" xfId="1" applyFont="1" applyAlignment="1">
      <alignment horizontal="center" vertical="center" wrapText="1"/>
    </xf>
    <xf numFmtId="0" fontId="20" fillId="0" borderId="0" xfId="1" applyFont="1" applyAlignment="1">
      <alignment horizontal="center"/>
    </xf>
    <xf numFmtId="0" fontId="20" fillId="0" borderId="13" xfId="1" applyFont="1" applyBorder="1" applyAlignment="1">
      <alignment horizontal="center" vertical="center" wrapText="1"/>
    </xf>
    <xf numFmtId="0" fontId="20" fillId="0" borderId="3" xfId="1" applyFont="1" applyBorder="1" applyAlignment="1">
      <alignment horizontal="center" vertical="center" wrapText="1"/>
    </xf>
    <xf numFmtId="0" fontId="30" fillId="0" borderId="14" xfId="1" applyFont="1" applyBorder="1" applyAlignment="1">
      <alignment horizontal="center" vertical="center" wrapText="1"/>
    </xf>
    <xf numFmtId="0" fontId="30" fillId="0" borderId="4"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4" xfId="1" applyFont="1" applyBorder="1" applyAlignment="1">
      <alignment horizontal="center" vertical="center" wrapText="1"/>
    </xf>
    <xf numFmtId="0" fontId="20" fillId="0" borderId="24" xfId="1" applyFont="1" applyBorder="1" applyAlignment="1">
      <alignment horizontal="center" vertical="center" wrapText="1"/>
    </xf>
    <xf numFmtId="3" fontId="13" fillId="0" borderId="6" xfId="1" applyNumberFormat="1" applyFont="1" applyBorder="1" applyAlignment="1">
      <alignment vertical="center" wrapText="1"/>
    </xf>
    <xf numFmtId="0" fontId="30" fillId="5" borderId="9" xfId="1" applyFont="1" applyFill="1" applyBorder="1" applyAlignment="1">
      <alignment horizontal="left" vertical="center" wrapText="1"/>
    </xf>
    <xf numFmtId="0" fontId="30"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13" fillId="5" borderId="26" xfId="1" applyNumberFormat="1" applyFont="1" applyFill="1" applyBorder="1" applyAlignment="1">
      <alignment vertical="center" wrapText="1"/>
    </xf>
    <xf numFmtId="3" fontId="13" fillId="5" borderId="7" xfId="1" applyNumberFormat="1" applyFont="1" applyFill="1" applyBorder="1" applyAlignment="1">
      <alignment vertical="center" wrapText="1"/>
    </xf>
    <xf numFmtId="3" fontId="13" fillId="5" borderId="1" xfId="1" applyNumberFormat="1" applyFont="1" applyFill="1" applyBorder="1" applyAlignment="1">
      <alignment vertical="center" wrapText="1"/>
    </xf>
    <xf numFmtId="3" fontId="13" fillId="5" borderId="10" xfId="1" applyNumberFormat="1" applyFont="1" applyFill="1" applyBorder="1" applyAlignment="1">
      <alignment vertical="center" wrapText="1"/>
    </xf>
    <xf numFmtId="3" fontId="13" fillId="5" borderId="22" xfId="1" applyNumberFormat="1" applyFont="1" applyFill="1" applyBorder="1" applyAlignment="1">
      <alignment vertical="center" wrapText="1"/>
    </xf>
    <xf numFmtId="0" fontId="30"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13" fillId="0" borderId="1" xfId="1" applyNumberFormat="1" applyFont="1" applyBorder="1" applyAlignment="1">
      <alignment vertical="center" wrapText="1"/>
    </xf>
    <xf numFmtId="0" fontId="20" fillId="0" borderId="0" xfId="1" applyFont="1" applyAlignment="1">
      <alignment horizontal="left" wrapText="1"/>
    </xf>
  </cellXfs>
  <cellStyles count="4">
    <cellStyle name="Comma 2" xfId="3"/>
    <cellStyle name="Normal" xfId="0" builtinId="0"/>
    <cellStyle name="Normal 2" xfId="1"/>
    <cellStyle name="Normal 6"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638176</xdr:colOff>
      <xdr:row>21</xdr:row>
      <xdr:rowOff>266700</xdr:rowOff>
    </xdr:from>
    <xdr:to>
      <xdr:col>3</xdr:col>
      <xdr:colOff>683895</xdr:colOff>
      <xdr:row>22</xdr:row>
      <xdr:rowOff>38100</xdr:rowOff>
    </xdr:to>
    <xdr:sp macro="" textlink="">
      <xdr:nvSpPr>
        <xdr:cNvPr id="2" name="TextBox 1"/>
        <xdr:cNvSpPr txBox="1"/>
      </xdr:nvSpPr>
      <xdr:spPr>
        <a:xfrm>
          <a:off x="4612006" y="6048375"/>
          <a:ext cx="4571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J90"/>
  <sheetViews>
    <sheetView tabSelected="1" zoomScale="50" zoomScaleNormal="50" workbookViewId="0">
      <selection activeCell="M16" sqref="M16"/>
    </sheetView>
  </sheetViews>
  <sheetFormatPr defaultColWidth="9.140625" defaultRowHeight="15.75"/>
  <cols>
    <col min="1" max="1" width="5" style="2" customWidth="1"/>
    <col min="2" max="2" width="18.42578125" style="2" customWidth="1"/>
    <col min="3" max="3" width="103" style="2" bestFit="1" customWidth="1"/>
    <col min="4" max="4" width="22.28515625" style="2" customWidth="1"/>
    <col min="5" max="6" width="23.7109375" style="2" customWidth="1"/>
    <col min="7" max="7" width="24.85546875" style="2" customWidth="1"/>
    <col min="8" max="8" width="27.28515625" style="2" customWidth="1"/>
    <col min="9" max="9" width="24.42578125" style="2" customWidth="1"/>
    <col min="10" max="10" width="11.7109375" style="2" customWidth="1"/>
    <col min="11" max="16384" width="9.140625" style="2"/>
  </cols>
  <sheetData>
    <row r="1" spans="2:10" ht="24" customHeight="1"/>
    <row r="2" spans="2:10" ht="24" customHeight="1">
      <c r="I2" s="469" t="s">
        <v>649</v>
      </c>
    </row>
    <row r="3" spans="2:10" customFormat="1" ht="23.25">
      <c r="B3" s="303" t="s">
        <v>755</v>
      </c>
      <c r="C3" s="304"/>
      <c r="D3" s="612" t="s">
        <v>812</v>
      </c>
      <c r="E3" s="613"/>
      <c r="F3" s="613"/>
      <c r="G3" s="613"/>
      <c r="H3" s="613"/>
      <c r="J3" s="2"/>
    </row>
    <row r="4" spans="2:10" customFormat="1" ht="23.25">
      <c r="B4" s="303" t="s">
        <v>770</v>
      </c>
      <c r="C4" s="304"/>
      <c r="D4" s="613"/>
      <c r="E4" s="613"/>
      <c r="F4" s="613"/>
      <c r="G4" s="613"/>
      <c r="H4" s="613"/>
    </row>
    <row r="5" spans="2:10" customFormat="1" ht="23.25">
      <c r="B5" s="303"/>
      <c r="C5" s="304"/>
    </row>
    <row r="6" spans="2:10" ht="3.75" customHeight="1" thickBot="1">
      <c r="B6" s="614" t="s">
        <v>759</v>
      </c>
      <c r="C6" s="614"/>
      <c r="D6" s="614"/>
      <c r="E6" s="614"/>
      <c r="F6" s="614"/>
      <c r="G6" s="614"/>
      <c r="H6" s="614"/>
      <c r="I6" s="614"/>
      <c r="J6"/>
    </row>
    <row r="7" spans="2:10" ht="16.5" hidden="1" thickBot="1">
      <c r="F7" s="3"/>
      <c r="G7" s="3"/>
    </row>
    <row r="8" spans="2:10" ht="16.5" hidden="1" thickBot="1"/>
    <row r="9" spans="2:10" ht="24" hidden="1" thickBot="1">
      <c r="I9" s="150" t="s">
        <v>291</v>
      </c>
    </row>
    <row r="10" spans="2:10" ht="44.25" customHeight="1">
      <c r="B10" s="615" t="s">
        <v>95</v>
      </c>
      <c r="C10" s="619" t="s">
        <v>0</v>
      </c>
      <c r="D10" s="619" t="s">
        <v>104</v>
      </c>
      <c r="E10" s="625" t="s">
        <v>776</v>
      </c>
      <c r="F10" s="621" t="s">
        <v>777</v>
      </c>
      <c r="G10" s="623" t="s">
        <v>813</v>
      </c>
      <c r="H10" s="624"/>
      <c r="I10" s="617" t="s">
        <v>815</v>
      </c>
    </row>
    <row r="11" spans="2:10" ht="70.5" customHeight="1" thickBot="1">
      <c r="B11" s="616"/>
      <c r="C11" s="620"/>
      <c r="D11" s="627"/>
      <c r="E11" s="626"/>
      <c r="F11" s="622"/>
      <c r="G11" s="446" t="s">
        <v>814</v>
      </c>
      <c r="H11" s="347" t="s">
        <v>65</v>
      </c>
      <c r="I11" s="618"/>
    </row>
    <row r="12" spans="2:10" s="43" customFormat="1" ht="21" customHeight="1">
      <c r="B12" s="383">
        <v>1</v>
      </c>
      <c r="C12" s="384">
        <v>2</v>
      </c>
      <c r="D12" s="384">
        <v>3</v>
      </c>
      <c r="E12" s="384">
        <v>4</v>
      </c>
      <c r="F12" s="384">
        <v>5</v>
      </c>
      <c r="G12" s="384">
        <v>6</v>
      </c>
      <c r="H12" s="384">
        <v>7</v>
      </c>
      <c r="I12" s="385">
        <v>8</v>
      </c>
    </row>
    <row r="13" spans="2:10" s="57" customFormat="1" ht="35.1" customHeight="1">
      <c r="B13" s="90"/>
      <c r="C13" s="146" t="s">
        <v>210</v>
      </c>
      <c r="D13" s="470"/>
      <c r="E13" s="429"/>
      <c r="F13" s="430"/>
      <c r="G13" s="430"/>
      <c r="H13" s="431"/>
      <c r="I13" s="432"/>
    </row>
    <row r="14" spans="2:10" s="58" customFormat="1" ht="43.5" customHeight="1">
      <c r="B14" s="187" t="s">
        <v>211</v>
      </c>
      <c r="C14" s="188" t="s">
        <v>212</v>
      </c>
      <c r="D14" s="471">
        <v>1001</v>
      </c>
      <c r="E14" s="451">
        <f>+E15+E22+E29+E30</f>
        <v>490192</v>
      </c>
      <c r="F14" s="451">
        <v>452853.63904582546</v>
      </c>
      <c r="G14" s="451">
        <f>+G15+G22+G29+G30</f>
        <v>277674.30627618276</v>
      </c>
      <c r="H14" s="451">
        <v>259691</v>
      </c>
      <c r="I14" s="608">
        <f>+H14/G14</f>
        <v>0.93523597297368932</v>
      </c>
    </row>
    <row r="15" spans="2:10" s="57" customFormat="1" ht="35.1" customHeight="1">
      <c r="B15" s="90">
        <v>60</v>
      </c>
      <c r="C15" s="146" t="s">
        <v>213</v>
      </c>
      <c r="D15" s="470">
        <v>1002</v>
      </c>
      <c r="E15" s="452"/>
      <c r="F15" s="456"/>
      <c r="G15" s="453"/>
      <c r="H15" s="453"/>
      <c r="I15" s="609"/>
    </row>
    <row r="16" spans="2:10" s="57" customFormat="1" ht="42" customHeight="1">
      <c r="B16" s="91">
        <v>600</v>
      </c>
      <c r="C16" s="147" t="s">
        <v>214</v>
      </c>
      <c r="D16" s="472">
        <v>1003</v>
      </c>
      <c r="E16" s="452"/>
      <c r="F16" s="456"/>
      <c r="G16" s="453"/>
      <c r="H16" s="453"/>
      <c r="I16" s="609"/>
    </row>
    <row r="17" spans="2:9" s="57" customFormat="1" ht="48" customHeight="1">
      <c r="B17" s="91">
        <v>601</v>
      </c>
      <c r="C17" s="147" t="s">
        <v>215</v>
      </c>
      <c r="D17" s="472">
        <v>1004</v>
      </c>
      <c r="E17" s="452"/>
      <c r="F17" s="456"/>
      <c r="G17" s="453"/>
      <c r="H17" s="453"/>
      <c r="I17" s="609"/>
    </row>
    <row r="18" spans="2:9" s="57" customFormat="1" ht="43.5" customHeight="1">
      <c r="B18" s="91">
        <v>602</v>
      </c>
      <c r="C18" s="147" t="s">
        <v>216</v>
      </c>
      <c r="D18" s="472">
        <v>1005</v>
      </c>
      <c r="E18" s="452"/>
      <c r="F18" s="456"/>
      <c r="G18" s="453"/>
      <c r="H18" s="453"/>
      <c r="I18" s="609"/>
    </row>
    <row r="19" spans="2:9" s="57" customFormat="1" ht="46.5" customHeight="1">
      <c r="B19" s="91">
        <v>603</v>
      </c>
      <c r="C19" s="147" t="s">
        <v>217</v>
      </c>
      <c r="D19" s="472">
        <v>1006</v>
      </c>
      <c r="E19" s="452"/>
      <c r="F19" s="456"/>
      <c r="G19" s="453"/>
      <c r="H19" s="453"/>
      <c r="I19" s="609"/>
    </row>
    <row r="20" spans="2:9" s="57" customFormat="1" ht="35.1" customHeight="1">
      <c r="B20" s="91">
        <v>604</v>
      </c>
      <c r="C20" s="147" t="s">
        <v>218</v>
      </c>
      <c r="D20" s="472">
        <v>1007</v>
      </c>
      <c r="E20" s="452"/>
      <c r="F20" s="456"/>
      <c r="G20" s="453"/>
      <c r="H20" s="453"/>
      <c r="I20" s="609"/>
    </row>
    <row r="21" spans="2:9" s="57" customFormat="1" ht="37.5" customHeight="1">
      <c r="B21" s="91">
        <v>605</v>
      </c>
      <c r="C21" s="147" t="s">
        <v>219</v>
      </c>
      <c r="D21" s="472">
        <v>1008</v>
      </c>
      <c r="E21" s="452"/>
      <c r="F21" s="456"/>
      <c r="G21" s="453"/>
      <c r="H21" s="453"/>
      <c r="I21" s="609"/>
    </row>
    <row r="22" spans="2:9" s="57" customFormat="1" ht="46.5" customHeight="1">
      <c r="B22" s="90">
        <v>61</v>
      </c>
      <c r="C22" s="146" t="s">
        <v>220</v>
      </c>
      <c r="D22" s="470">
        <v>1009</v>
      </c>
      <c r="E22" s="452">
        <v>129933</v>
      </c>
      <c r="F22" s="453">
        <v>108329</v>
      </c>
      <c r="G22" s="453">
        <v>62475</v>
      </c>
      <c r="H22" s="453">
        <v>63809</v>
      </c>
      <c r="I22" s="609">
        <f>+H22/G22</f>
        <v>1.0213525410164066</v>
      </c>
    </row>
    <row r="23" spans="2:9" s="57" customFormat="1" ht="42" customHeight="1">
      <c r="B23" s="91">
        <v>610</v>
      </c>
      <c r="C23" s="147" t="s">
        <v>221</v>
      </c>
      <c r="D23" s="472">
        <v>1010</v>
      </c>
      <c r="E23" s="452"/>
      <c r="F23" s="456"/>
      <c r="G23" s="453"/>
      <c r="H23" s="453"/>
      <c r="I23" s="609"/>
    </row>
    <row r="24" spans="2:9" s="57" customFormat="1" ht="43.5" customHeight="1">
      <c r="B24" s="91">
        <v>611</v>
      </c>
      <c r="C24" s="147" t="s">
        <v>222</v>
      </c>
      <c r="D24" s="472">
        <v>1011</v>
      </c>
      <c r="E24" s="452"/>
      <c r="F24" s="456"/>
      <c r="G24" s="453"/>
      <c r="H24" s="453"/>
      <c r="I24" s="609"/>
    </row>
    <row r="25" spans="2:9" s="57" customFormat="1" ht="40.5" customHeight="1">
      <c r="B25" s="91">
        <v>612</v>
      </c>
      <c r="C25" s="147" t="s">
        <v>223</v>
      </c>
      <c r="D25" s="472">
        <v>1012</v>
      </c>
      <c r="E25" s="452"/>
      <c r="F25" s="456"/>
      <c r="G25" s="453"/>
      <c r="H25" s="453"/>
      <c r="I25" s="609"/>
    </row>
    <row r="26" spans="2:9" s="57" customFormat="1" ht="42" customHeight="1">
      <c r="B26" s="91">
        <v>613</v>
      </c>
      <c r="C26" s="147" t="s">
        <v>224</v>
      </c>
      <c r="D26" s="472">
        <v>1013</v>
      </c>
      <c r="E26" s="452"/>
      <c r="F26" s="456"/>
      <c r="G26" s="453"/>
      <c r="H26" s="453"/>
      <c r="I26" s="609"/>
    </row>
    <row r="27" spans="2:9" s="57" customFormat="1" ht="35.1" customHeight="1">
      <c r="B27" s="91">
        <v>614</v>
      </c>
      <c r="C27" s="147" t="s">
        <v>225</v>
      </c>
      <c r="D27" s="472">
        <v>1014</v>
      </c>
      <c r="E27" s="452">
        <v>129933</v>
      </c>
      <c r="F27" s="453">
        <v>108329</v>
      </c>
      <c r="G27" s="453">
        <v>62475</v>
      </c>
      <c r="H27" s="453">
        <v>63809</v>
      </c>
      <c r="I27" s="609">
        <f>+H27/G27</f>
        <v>1.0213525410164066</v>
      </c>
    </row>
    <row r="28" spans="2:9" s="57" customFormat="1" ht="35.1" customHeight="1">
      <c r="B28" s="91">
        <v>615</v>
      </c>
      <c r="C28" s="147" t="s">
        <v>226</v>
      </c>
      <c r="D28" s="472">
        <v>1015</v>
      </c>
      <c r="E28" s="452"/>
      <c r="F28" s="453"/>
      <c r="G28" s="453"/>
      <c r="H28" s="453"/>
      <c r="I28" s="609"/>
    </row>
    <row r="29" spans="2:9" s="57" customFormat="1" ht="35.1" customHeight="1">
      <c r="B29" s="91">
        <v>64</v>
      </c>
      <c r="C29" s="146" t="s">
        <v>227</v>
      </c>
      <c r="D29" s="470">
        <v>1016</v>
      </c>
      <c r="E29" s="452">
        <v>86665</v>
      </c>
      <c r="F29" s="453">
        <v>39000</v>
      </c>
      <c r="G29" s="453">
        <v>39000</v>
      </c>
      <c r="H29" s="453">
        <v>36000</v>
      </c>
      <c r="I29" s="609">
        <f>+H29/G29</f>
        <v>0.92307692307692313</v>
      </c>
    </row>
    <row r="30" spans="2:9" s="57" customFormat="1" ht="35.1" customHeight="1">
      <c r="B30" s="91">
        <v>65</v>
      </c>
      <c r="C30" s="146" t="s">
        <v>228</v>
      </c>
      <c r="D30" s="472">
        <v>1017</v>
      </c>
      <c r="E30" s="452">
        <v>273594</v>
      </c>
      <c r="F30" s="547">
        <v>305524.63904582546</v>
      </c>
      <c r="G30" s="453">
        <v>176199.30627618279</v>
      </c>
      <c r="H30" s="453">
        <v>159882</v>
      </c>
      <c r="I30" s="609">
        <f>+H30/G30</f>
        <v>0.90739290283807184</v>
      </c>
    </row>
    <row r="31" spans="2:9" s="57" customFormat="1" ht="35.1" customHeight="1">
      <c r="B31" s="90"/>
      <c r="C31" s="146" t="s">
        <v>229</v>
      </c>
      <c r="D31" s="548"/>
      <c r="E31" s="452"/>
      <c r="F31" s="549"/>
      <c r="G31" s="453"/>
      <c r="H31" s="453"/>
      <c r="I31" s="609"/>
    </row>
    <row r="32" spans="2:9" s="57" customFormat="1" ht="47.25" customHeight="1">
      <c r="B32" s="187" t="s">
        <v>230</v>
      </c>
      <c r="C32" s="188" t="s">
        <v>231</v>
      </c>
      <c r="D32" s="471">
        <v>1018</v>
      </c>
      <c r="E32" s="454">
        <f>SUM(E33:E43)</f>
        <v>588426</v>
      </c>
      <c r="F32" s="454">
        <v>704634.3</v>
      </c>
      <c r="G32" s="455">
        <f>SUM(G33:G43)</f>
        <v>506750</v>
      </c>
      <c r="H32" s="455">
        <v>424152</v>
      </c>
      <c r="I32" s="610">
        <f>+H32/G32</f>
        <v>0.83700444005920083</v>
      </c>
    </row>
    <row r="33" spans="2:9" s="57" customFormat="1" ht="35.1" customHeight="1">
      <c r="B33" s="91">
        <v>50</v>
      </c>
      <c r="C33" s="147" t="s">
        <v>232</v>
      </c>
      <c r="D33" s="473">
        <v>1019</v>
      </c>
      <c r="E33" s="452"/>
      <c r="F33" s="456"/>
      <c r="G33" s="453"/>
      <c r="H33" s="453"/>
      <c r="I33" s="610"/>
    </row>
    <row r="34" spans="2:9" s="57" customFormat="1" ht="35.1" customHeight="1">
      <c r="B34" s="91">
        <v>62</v>
      </c>
      <c r="C34" s="147" t="s">
        <v>233</v>
      </c>
      <c r="D34" s="472">
        <v>1020</v>
      </c>
      <c r="E34" s="452"/>
      <c r="F34" s="456"/>
      <c r="G34" s="453"/>
      <c r="H34" s="453"/>
      <c r="I34" s="610"/>
    </row>
    <row r="35" spans="2:9" s="57" customFormat="1" ht="49.5" customHeight="1">
      <c r="B35" s="91">
        <v>630</v>
      </c>
      <c r="C35" s="147" t="s">
        <v>234</v>
      </c>
      <c r="D35" s="473">
        <v>1021</v>
      </c>
      <c r="E35" s="452"/>
      <c r="F35" s="456"/>
      <c r="G35" s="453"/>
      <c r="H35" s="453"/>
      <c r="I35" s="610"/>
    </row>
    <row r="36" spans="2:9" s="57" customFormat="1" ht="45" customHeight="1">
      <c r="B36" s="91">
        <v>631</v>
      </c>
      <c r="C36" s="147" t="s">
        <v>235</v>
      </c>
      <c r="D36" s="472">
        <v>1022</v>
      </c>
      <c r="E36" s="452"/>
      <c r="F36" s="456"/>
      <c r="G36" s="453"/>
      <c r="H36" s="453"/>
      <c r="I36" s="610"/>
    </row>
    <row r="37" spans="2:9" s="57" customFormat="1" ht="35.1" customHeight="1">
      <c r="B37" s="91" t="s">
        <v>236</v>
      </c>
      <c r="C37" s="147" t="s">
        <v>237</v>
      </c>
      <c r="D37" s="472">
        <v>1023</v>
      </c>
      <c r="E37" s="452">
        <v>29641</v>
      </c>
      <c r="F37" s="453">
        <v>39743</v>
      </c>
      <c r="G37" s="453">
        <v>26874</v>
      </c>
      <c r="H37" s="453">
        <v>16568</v>
      </c>
      <c r="I37" s="610">
        <f>+H37/G37</f>
        <v>0.61650666071295679</v>
      </c>
    </row>
    <row r="38" spans="2:9" s="57" customFormat="1" ht="35.1" customHeight="1">
      <c r="B38" s="91">
        <v>513</v>
      </c>
      <c r="C38" s="147" t="s">
        <v>238</v>
      </c>
      <c r="D38" s="472">
        <v>1024</v>
      </c>
      <c r="E38" s="452">
        <v>114606</v>
      </c>
      <c r="F38" s="453">
        <v>132515</v>
      </c>
      <c r="G38" s="453">
        <v>92640</v>
      </c>
      <c r="H38" s="453">
        <v>84820</v>
      </c>
      <c r="I38" s="610">
        <f>+H38/G38</f>
        <v>0.91558721934369602</v>
      </c>
    </row>
    <row r="39" spans="2:9" s="57" customFormat="1" ht="35.1" customHeight="1">
      <c r="B39" s="91">
        <v>52</v>
      </c>
      <c r="C39" s="147" t="s">
        <v>239</v>
      </c>
      <c r="D39" s="472">
        <v>1025</v>
      </c>
      <c r="E39" s="506">
        <v>148237</v>
      </c>
      <c r="F39" s="453">
        <v>179773</v>
      </c>
      <c r="G39" s="453">
        <v>127283</v>
      </c>
      <c r="H39" s="453">
        <v>122035</v>
      </c>
      <c r="I39" s="610">
        <f>+H39/G39</f>
        <v>0.95876904221302139</v>
      </c>
    </row>
    <row r="40" spans="2:9" s="57" customFormat="1" ht="35.1" customHeight="1">
      <c r="B40" s="91">
        <v>53</v>
      </c>
      <c r="C40" s="147" t="s">
        <v>240</v>
      </c>
      <c r="D40" s="472">
        <v>1026</v>
      </c>
      <c r="E40" s="506">
        <v>65264</v>
      </c>
      <c r="F40" s="453">
        <v>143396.29999999999</v>
      </c>
      <c r="G40" s="453">
        <v>106228</v>
      </c>
      <c r="H40" s="453">
        <v>48012</v>
      </c>
      <c r="I40" s="610">
        <f>+H40/G40</f>
        <v>0.45197123169032649</v>
      </c>
    </row>
    <row r="41" spans="2:9" s="57" customFormat="1" ht="35.1" customHeight="1">
      <c r="B41" s="91">
        <v>540</v>
      </c>
      <c r="C41" s="147" t="s">
        <v>241</v>
      </c>
      <c r="D41" s="472">
        <v>1027</v>
      </c>
      <c r="E41" s="506">
        <v>8144</v>
      </c>
      <c r="F41" s="453">
        <v>9959</v>
      </c>
      <c r="G41" s="453">
        <v>7318</v>
      </c>
      <c r="H41" s="453">
        <v>6109</v>
      </c>
      <c r="I41" s="610">
        <f>+H41/G41</f>
        <v>0.83479092648264552</v>
      </c>
    </row>
    <row r="42" spans="2:9" s="57" customFormat="1" ht="35.1" customHeight="1">
      <c r="B42" s="91" t="s">
        <v>242</v>
      </c>
      <c r="C42" s="147" t="s">
        <v>243</v>
      </c>
      <c r="D42" s="472">
        <v>1028</v>
      </c>
      <c r="E42" s="506">
        <v>28559</v>
      </c>
      <c r="F42" s="478"/>
      <c r="G42" s="607"/>
      <c r="H42" s="607"/>
      <c r="I42" s="610"/>
    </row>
    <row r="43" spans="2:9" s="61" customFormat="1" ht="35.1" customHeight="1">
      <c r="B43" s="91">
        <v>55</v>
      </c>
      <c r="C43" s="147" t="s">
        <v>244</v>
      </c>
      <c r="D43" s="472">
        <v>1029</v>
      </c>
      <c r="E43" s="463">
        <v>193975</v>
      </c>
      <c r="F43" s="483">
        <v>199248</v>
      </c>
      <c r="G43" s="458">
        <v>146407</v>
      </c>
      <c r="H43" s="458">
        <v>146608</v>
      </c>
      <c r="I43" s="610">
        <f>+H43/G43</f>
        <v>1.0013728851762553</v>
      </c>
    </row>
    <row r="44" spans="2:9" s="61" customFormat="1" ht="35.1" customHeight="1">
      <c r="B44" s="187"/>
      <c r="C44" s="188" t="s">
        <v>245</v>
      </c>
      <c r="D44" s="471">
        <v>1030</v>
      </c>
      <c r="E44" s="459"/>
      <c r="F44" s="479"/>
      <c r="G44" s="460"/>
      <c r="H44" s="460"/>
      <c r="I44" s="610"/>
    </row>
    <row r="45" spans="2:9" s="61" customFormat="1" ht="35.1" customHeight="1">
      <c r="B45" s="187"/>
      <c r="C45" s="188" t="s">
        <v>246</v>
      </c>
      <c r="D45" s="471">
        <v>1031</v>
      </c>
      <c r="E45" s="461">
        <v>98234</v>
      </c>
      <c r="F45" s="460">
        <v>251780.66095417459</v>
      </c>
      <c r="G45" s="462">
        <v>229075.69372381724</v>
      </c>
      <c r="H45" s="462">
        <v>164461</v>
      </c>
      <c r="I45" s="610">
        <f>+H45/G45</f>
        <v>0.71793299990299586</v>
      </c>
    </row>
    <row r="46" spans="2:9" s="61" customFormat="1" ht="35.1" customHeight="1">
      <c r="B46" s="187">
        <v>66</v>
      </c>
      <c r="C46" s="188" t="s">
        <v>247</v>
      </c>
      <c r="D46" s="471">
        <v>1032</v>
      </c>
      <c r="E46" s="459">
        <v>307</v>
      </c>
      <c r="F46" s="460">
        <v>500</v>
      </c>
      <c r="G46" s="460">
        <v>400</v>
      </c>
      <c r="H46" s="460">
        <v>619</v>
      </c>
      <c r="I46" s="610">
        <f>+H46/G46</f>
        <v>1.5475000000000001</v>
      </c>
    </row>
    <row r="47" spans="2:9" s="61" customFormat="1" ht="46.5" customHeight="1">
      <c r="B47" s="90" t="s">
        <v>248</v>
      </c>
      <c r="C47" s="146" t="s">
        <v>249</v>
      </c>
      <c r="D47" s="474">
        <v>1033</v>
      </c>
      <c r="E47" s="457"/>
      <c r="F47" s="480"/>
      <c r="G47" s="458"/>
      <c r="H47" s="458"/>
      <c r="I47" s="610"/>
    </row>
    <row r="48" spans="2:9" s="61" customFormat="1" ht="35.1" customHeight="1">
      <c r="B48" s="91">
        <v>660</v>
      </c>
      <c r="C48" s="147" t="s">
        <v>250</v>
      </c>
      <c r="D48" s="473">
        <v>1034</v>
      </c>
      <c r="E48" s="457"/>
      <c r="F48" s="480"/>
      <c r="G48" s="458"/>
      <c r="H48" s="458"/>
      <c r="I48" s="610"/>
    </row>
    <row r="49" spans="2:9" s="61" customFormat="1" ht="35.1" customHeight="1">
      <c r="B49" s="91">
        <v>661</v>
      </c>
      <c r="C49" s="147" t="s">
        <v>251</v>
      </c>
      <c r="D49" s="473">
        <v>1035</v>
      </c>
      <c r="E49" s="457"/>
      <c r="F49" s="481"/>
      <c r="G49" s="458"/>
      <c r="H49" s="458"/>
      <c r="I49" s="610"/>
    </row>
    <row r="50" spans="2:9" s="61" customFormat="1" ht="48" customHeight="1">
      <c r="B50" s="91">
        <v>665</v>
      </c>
      <c r="C50" s="147" t="s">
        <v>252</v>
      </c>
      <c r="D50" s="472">
        <v>1036</v>
      </c>
      <c r="E50" s="457"/>
      <c r="F50" s="480"/>
      <c r="G50" s="458"/>
      <c r="H50" s="458"/>
      <c r="I50" s="610"/>
    </row>
    <row r="51" spans="2:9" s="61" customFormat="1" ht="35.1" customHeight="1">
      <c r="B51" s="91">
        <v>669</v>
      </c>
      <c r="C51" s="147" t="s">
        <v>253</v>
      </c>
      <c r="D51" s="472">
        <v>1037</v>
      </c>
      <c r="E51" s="457"/>
      <c r="F51" s="480"/>
      <c r="G51" s="458"/>
      <c r="H51" s="458"/>
      <c r="I51" s="610"/>
    </row>
    <row r="52" spans="2:9" s="61" customFormat="1" ht="35.1" customHeight="1">
      <c r="B52" s="90">
        <v>662</v>
      </c>
      <c r="C52" s="146" t="s">
        <v>254</v>
      </c>
      <c r="D52" s="470">
        <v>1038</v>
      </c>
      <c r="E52" s="550">
        <v>290</v>
      </c>
      <c r="F52" s="483">
        <v>400</v>
      </c>
      <c r="G52" s="483">
        <v>340</v>
      </c>
      <c r="H52" s="483">
        <v>617</v>
      </c>
      <c r="I52" s="609">
        <f>+H52/G52</f>
        <v>1.8147058823529412</v>
      </c>
    </row>
    <row r="53" spans="2:9" s="61" customFormat="1" ht="43.5" customHeight="1">
      <c r="B53" s="90" t="s">
        <v>255</v>
      </c>
      <c r="C53" s="146" t="s">
        <v>256</v>
      </c>
      <c r="D53" s="470">
        <v>1039</v>
      </c>
      <c r="E53" s="452">
        <v>17</v>
      </c>
      <c r="F53" s="453">
        <v>100</v>
      </c>
      <c r="G53" s="453">
        <v>60</v>
      </c>
      <c r="H53" s="453">
        <v>2</v>
      </c>
      <c r="I53" s="609">
        <f>+H53/G53</f>
        <v>3.3333333333333333E-2</v>
      </c>
    </row>
    <row r="54" spans="2:9" s="61" customFormat="1" ht="35.1" customHeight="1">
      <c r="B54" s="187">
        <v>56</v>
      </c>
      <c r="C54" s="188" t="s">
        <v>257</v>
      </c>
      <c r="D54" s="471">
        <v>1040</v>
      </c>
      <c r="E54" s="459">
        <v>65588</v>
      </c>
      <c r="F54" s="460">
        <v>80400</v>
      </c>
      <c r="G54" s="460">
        <v>51200</v>
      </c>
      <c r="H54" s="460">
        <v>55213</v>
      </c>
      <c r="I54" s="610">
        <f>+H54/G54</f>
        <v>1.07837890625</v>
      </c>
    </row>
    <row r="55" spans="2:9" ht="45" customHeight="1">
      <c r="B55" s="90" t="s">
        <v>258</v>
      </c>
      <c r="C55" s="146" t="s">
        <v>669</v>
      </c>
      <c r="D55" s="470">
        <v>1041</v>
      </c>
      <c r="E55" s="457"/>
      <c r="F55" s="480"/>
      <c r="G55" s="458"/>
      <c r="H55" s="458">
        <v>0</v>
      </c>
      <c r="I55" s="610"/>
    </row>
    <row r="56" spans="2:9" ht="35.1" customHeight="1">
      <c r="B56" s="91">
        <v>560</v>
      </c>
      <c r="C56" s="147" t="s">
        <v>259</v>
      </c>
      <c r="D56" s="473">
        <v>1042</v>
      </c>
      <c r="E56" s="457"/>
      <c r="F56" s="480"/>
      <c r="G56" s="458"/>
      <c r="H56" s="458"/>
      <c r="I56" s="610"/>
    </row>
    <row r="57" spans="2:9" ht="35.1" customHeight="1">
      <c r="B57" s="91">
        <v>561</v>
      </c>
      <c r="C57" s="147" t="s">
        <v>260</v>
      </c>
      <c r="D57" s="473">
        <v>1043</v>
      </c>
      <c r="E57" s="457"/>
      <c r="F57" s="480"/>
      <c r="G57" s="458"/>
      <c r="H57" s="458"/>
      <c r="I57" s="610"/>
    </row>
    <row r="58" spans="2:9" ht="43.5" customHeight="1">
      <c r="B58" s="91">
        <v>565</v>
      </c>
      <c r="C58" s="147" t="s">
        <v>261</v>
      </c>
      <c r="D58" s="473">
        <v>1044</v>
      </c>
      <c r="E58" s="457"/>
      <c r="F58" s="480"/>
      <c r="G58" s="458"/>
      <c r="H58" s="458"/>
      <c r="I58" s="610"/>
    </row>
    <row r="59" spans="2:9" ht="35.1" customHeight="1">
      <c r="B59" s="91" t="s">
        <v>262</v>
      </c>
      <c r="C59" s="147" t="s">
        <v>263</v>
      </c>
      <c r="D59" s="472">
        <v>1045</v>
      </c>
      <c r="E59" s="457"/>
      <c r="F59" s="480"/>
      <c r="G59" s="458"/>
      <c r="H59" s="458"/>
      <c r="I59" s="610"/>
    </row>
    <row r="60" spans="2:9" ht="35.1" customHeight="1">
      <c r="B60" s="91">
        <v>562</v>
      </c>
      <c r="C60" s="146" t="s">
        <v>264</v>
      </c>
      <c r="D60" s="470">
        <v>1046</v>
      </c>
      <c r="E60" s="457">
        <v>65188</v>
      </c>
      <c r="F60" s="458">
        <v>80000</v>
      </c>
      <c r="G60" s="458">
        <v>51000</v>
      </c>
      <c r="H60" s="458">
        <v>55208</v>
      </c>
      <c r="I60" s="610">
        <f>+H60/G60</f>
        <v>1.0825098039215686</v>
      </c>
    </row>
    <row r="61" spans="2:9" ht="46.5" customHeight="1">
      <c r="B61" s="90" t="s">
        <v>265</v>
      </c>
      <c r="C61" s="146" t="s">
        <v>266</v>
      </c>
      <c r="D61" s="470">
        <v>1047</v>
      </c>
      <c r="E61" s="457">
        <v>400</v>
      </c>
      <c r="F61" s="458">
        <v>400</v>
      </c>
      <c r="G61" s="458">
        <v>200</v>
      </c>
      <c r="H61" s="458">
        <v>5</v>
      </c>
      <c r="I61" s="610">
        <f>+H61/G61</f>
        <v>2.5000000000000001E-2</v>
      </c>
    </row>
    <row r="62" spans="2:9" ht="35.1" customHeight="1">
      <c r="B62" s="187"/>
      <c r="C62" s="188" t="s">
        <v>267</v>
      </c>
      <c r="D62" s="471">
        <v>1048</v>
      </c>
      <c r="E62" s="459"/>
      <c r="F62" s="479"/>
      <c r="G62" s="460"/>
      <c r="H62" s="460"/>
      <c r="I62" s="610"/>
    </row>
    <row r="63" spans="2:9" ht="35.1" customHeight="1">
      <c r="B63" s="187"/>
      <c r="C63" s="188" t="s">
        <v>268</v>
      </c>
      <c r="D63" s="471">
        <v>1049</v>
      </c>
      <c r="E63" s="459">
        <v>65281</v>
      </c>
      <c r="F63" s="460">
        <v>79900</v>
      </c>
      <c r="G63" s="460">
        <v>50800</v>
      </c>
      <c r="H63" s="460">
        <v>54594</v>
      </c>
      <c r="I63" s="610">
        <f>+H63/G63</f>
        <v>1.0746850393700786</v>
      </c>
    </row>
    <row r="64" spans="2:9" ht="52.5" customHeight="1">
      <c r="B64" s="91" t="s">
        <v>269</v>
      </c>
      <c r="C64" s="147" t="s">
        <v>270</v>
      </c>
      <c r="D64" s="472">
        <v>1050</v>
      </c>
      <c r="E64" s="457">
        <v>6057</v>
      </c>
      <c r="F64" s="480"/>
      <c r="G64" s="458"/>
      <c r="H64" s="458"/>
      <c r="I64" s="610"/>
    </row>
    <row r="65" spans="2:9" ht="51" customHeight="1">
      <c r="B65" s="91" t="s">
        <v>271</v>
      </c>
      <c r="C65" s="147" t="s">
        <v>272</v>
      </c>
      <c r="D65" s="473">
        <v>1051</v>
      </c>
      <c r="E65" s="457">
        <v>6493</v>
      </c>
      <c r="F65" s="480"/>
      <c r="G65" s="458"/>
      <c r="H65" s="458">
        <v>924</v>
      </c>
      <c r="I65" s="610"/>
    </row>
    <row r="66" spans="2:9" ht="37.5" customHeight="1">
      <c r="B66" s="187" t="s">
        <v>273</v>
      </c>
      <c r="C66" s="188" t="s">
        <v>274</v>
      </c>
      <c r="D66" s="471">
        <v>1052</v>
      </c>
      <c r="E66" s="459">
        <v>9132</v>
      </c>
      <c r="F66" s="460">
        <v>3000</v>
      </c>
      <c r="G66" s="460">
        <v>2000</v>
      </c>
      <c r="H66" s="460">
        <v>3206</v>
      </c>
      <c r="I66" s="610">
        <f>+H66/G66</f>
        <v>1.603</v>
      </c>
    </row>
    <row r="67" spans="2:9" ht="37.5" customHeight="1">
      <c r="B67" s="187" t="s">
        <v>275</v>
      </c>
      <c r="C67" s="188" t="s">
        <v>276</v>
      </c>
      <c r="D67" s="471">
        <v>1053</v>
      </c>
      <c r="E67" s="459">
        <v>3564</v>
      </c>
      <c r="F67" s="460">
        <v>500</v>
      </c>
      <c r="G67" s="460">
        <v>300</v>
      </c>
      <c r="H67" s="460">
        <v>45</v>
      </c>
      <c r="I67" s="610">
        <f>+H67/G67</f>
        <v>0.15</v>
      </c>
    </row>
    <row r="68" spans="2:9" ht="67.5" customHeight="1">
      <c r="B68" s="190"/>
      <c r="C68" s="191" t="s">
        <v>277</v>
      </c>
      <c r="D68" s="473">
        <v>1054</v>
      </c>
      <c r="E68" s="463"/>
      <c r="F68" s="464"/>
      <c r="G68" s="465"/>
      <c r="H68" s="465"/>
      <c r="I68" s="610"/>
    </row>
    <row r="69" spans="2:9" ht="69" customHeight="1">
      <c r="B69" s="190"/>
      <c r="C69" s="191" t="s">
        <v>278</v>
      </c>
      <c r="D69" s="473">
        <v>1055</v>
      </c>
      <c r="E69" s="463">
        <v>158383</v>
      </c>
      <c r="F69" s="465">
        <v>329180.66095417459</v>
      </c>
      <c r="G69" s="465">
        <v>278175.69372381724</v>
      </c>
      <c r="H69" s="465">
        <v>216818</v>
      </c>
      <c r="I69" s="610">
        <f>+H69/G69</f>
        <v>0.77942827102379642</v>
      </c>
    </row>
    <row r="70" spans="2:9" ht="73.5" customHeight="1">
      <c r="B70" s="91" t="s">
        <v>151</v>
      </c>
      <c r="C70" s="147" t="s">
        <v>279</v>
      </c>
      <c r="D70" s="472">
        <v>1056</v>
      </c>
      <c r="E70" s="457">
        <v>317</v>
      </c>
      <c r="F70" s="458">
        <v>300</v>
      </c>
      <c r="G70" s="458"/>
      <c r="H70" s="458">
        <v>111</v>
      </c>
      <c r="I70" s="610"/>
    </row>
    <row r="71" spans="2:9" ht="64.5" customHeight="1">
      <c r="B71" s="91" t="s">
        <v>152</v>
      </c>
      <c r="C71" s="147" t="s">
        <v>280</v>
      </c>
      <c r="D71" s="473">
        <v>1057</v>
      </c>
      <c r="E71" s="457"/>
      <c r="F71" s="458"/>
      <c r="G71" s="458"/>
      <c r="H71" s="458"/>
      <c r="I71" s="610"/>
    </row>
    <row r="72" spans="2:9" ht="35.1" customHeight="1">
      <c r="B72" s="187"/>
      <c r="C72" s="188" t="s">
        <v>281</v>
      </c>
      <c r="D72" s="471">
        <v>1058</v>
      </c>
      <c r="E72" s="459"/>
      <c r="F72" s="460"/>
      <c r="G72" s="460"/>
      <c r="H72" s="460"/>
      <c r="I72" s="610"/>
    </row>
    <row r="73" spans="2:9" ht="35.1" customHeight="1">
      <c r="B73" s="192"/>
      <c r="C73" s="189" t="s">
        <v>282</v>
      </c>
      <c r="D73" s="471">
        <v>1059</v>
      </c>
      <c r="E73" s="459">
        <v>158066</v>
      </c>
      <c r="F73" s="460">
        <v>328880.66095417459</v>
      </c>
      <c r="G73" s="460">
        <v>278175.69372381724</v>
      </c>
      <c r="H73" s="460">
        <v>216707</v>
      </c>
      <c r="I73" s="610">
        <f>+H73/G73</f>
        <v>0.77902924263093398</v>
      </c>
    </row>
    <row r="74" spans="2:9" ht="35.1" customHeight="1">
      <c r="B74" s="91"/>
      <c r="C74" s="148" t="s">
        <v>283</v>
      </c>
      <c r="D74" s="472"/>
      <c r="E74" s="457"/>
      <c r="F74" s="480"/>
      <c r="G74" s="458"/>
      <c r="H74" s="458"/>
      <c r="I74" s="610"/>
    </row>
    <row r="75" spans="2:9" ht="35.1" customHeight="1">
      <c r="B75" s="91">
        <v>721</v>
      </c>
      <c r="C75" s="148" t="s">
        <v>284</v>
      </c>
      <c r="D75" s="472">
        <v>1060</v>
      </c>
      <c r="E75" s="457">
        <v>1800</v>
      </c>
      <c r="F75" s="480"/>
      <c r="G75" s="458"/>
      <c r="H75" s="458"/>
      <c r="I75" s="610"/>
    </row>
    <row r="76" spans="2:9" ht="35.1" customHeight="1">
      <c r="B76" s="91" t="s">
        <v>285</v>
      </c>
      <c r="C76" s="148" t="s">
        <v>286</v>
      </c>
      <c r="D76" s="473">
        <v>1061</v>
      </c>
      <c r="E76" s="457"/>
      <c r="F76" s="480"/>
      <c r="G76" s="458"/>
      <c r="H76" s="458"/>
      <c r="I76" s="610"/>
    </row>
    <row r="77" spans="2:9" ht="35.1" customHeight="1">
      <c r="B77" s="91" t="s">
        <v>285</v>
      </c>
      <c r="C77" s="148" t="s">
        <v>287</v>
      </c>
      <c r="D77" s="473">
        <v>1062</v>
      </c>
      <c r="E77" s="457">
        <v>7418</v>
      </c>
      <c r="F77" s="480"/>
      <c r="G77" s="458"/>
      <c r="H77" s="458"/>
      <c r="I77" s="610"/>
    </row>
    <row r="78" spans="2:9" ht="35.1" customHeight="1">
      <c r="B78" s="91">
        <v>723</v>
      </c>
      <c r="C78" s="148" t="s">
        <v>288</v>
      </c>
      <c r="D78" s="472">
        <v>1063</v>
      </c>
      <c r="E78" s="457"/>
      <c r="F78" s="480"/>
      <c r="G78" s="458"/>
      <c r="H78" s="458"/>
      <c r="I78" s="610"/>
    </row>
    <row r="79" spans="2:9" ht="35.1" customHeight="1">
      <c r="B79" s="187"/>
      <c r="C79" s="189" t="s">
        <v>670</v>
      </c>
      <c r="D79" s="471">
        <v>1064</v>
      </c>
      <c r="E79" s="459"/>
      <c r="F79" s="479"/>
      <c r="G79" s="460"/>
      <c r="H79" s="460"/>
      <c r="I79" s="610"/>
    </row>
    <row r="80" spans="2:9" ht="35.1" customHeight="1">
      <c r="B80" s="192"/>
      <c r="C80" s="189" t="s">
        <v>671</v>
      </c>
      <c r="D80" s="471">
        <v>1065</v>
      </c>
      <c r="E80" s="459">
        <v>152448</v>
      </c>
      <c r="F80" s="460">
        <v>328879.66095417459</v>
      </c>
      <c r="G80" s="460">
        <v>278175.69372381724</v>
      </c>
      <c r="H80" s="460">
        <v>216707</v>
      </c>
      <c r="I80" s="610">
        <f>+H80/G80</f>
        <v>0.77902924263093398</v>
      </c>
    </row>
    <row r="81" spans="2:9" ht="35.1" customHeight="1">
      <c r="B81" s="92"/>
      <c r="C81" s="148" t="s">
        <v>289</v>
      </c>
      <c r="D81" s="472">
        <v>1066</v>
      </c>
      <c r="E81" s="457"/>
      <c r="F81" s="480"/>
      <c r="G81" s="458"/>
      <c r="H81" s="458"/>
      <c r="I81" s="468"/>
    </row>
    <row r="82" spans="2:9" ht="35.1" customHeight="1">
      <c r="B82" s="92"/>
      <c r="C82" s="148" t="s">
        <v>290</v>
      </c>
      <c r="D82" s="472">
        <v>1067</v>
      </c>
      <c r="E82" s="457"/>
      <c r="F82" s="480"/>
      <c r="G82" s="458"/>
      <c r="H82" s="458"/>
      <c r="I82" s="468"/>
    </row>
    <row r="83" spans="2:9" ht="35.1" customHeight="1">
      <c r="B83" s="92"/>
      <c r="C83" s="148" t="s">
        <v>672</v>
      </c>
      <c r="D83" s="472">
        <v>1068</v>
      </c>
      <c r="E83" s="457"/>
      <c r="F83" s="480"/>
      <c r="G83" s="458"/>
      <c r="H83" s="458"/>
      <c r="I83" s="468"/>
    </row>
    <row r="84" spans="2:9" ht="35.1" customHeight="1">
      <c r="B84" s="92"/>
      <c r="C84" s="148" t="s">
        <v>673</v>
      </c>
      <c r="D84" s="472">
        <v>1069</v>
      </c>
      <c r="E84" s="457"/>
      <c r="F84" s="480"/>
      <c r="G84" s="458"/>
      <c r="H84" s="458"/>
      <c r="I84" s="468"/>
    </row>
    <row r="85" spans="2:9" ht="35.1" customHeight="1">
      <c r="B85" s="92"/>
      <c r="C85" s="148" t="s">
        <v>674</v>
      </c>
      <c r="D85" s="473"/>
      <c r="E85" s="457"/>
      <c r="F85" s="480"/>
      <c r="G85" s="458"/>
      <c r="H85" s="458"/>
      <c r="I85" s="468"/>
    </row>
    <row r="86" spans="2:9" ht="35.1" customHeight="1">
      <c r="B86" s="92"/>
      <c r="C86" s="148" t="s">
        <v>153</v>
      </c>
      <c r="D86" s="473">
        <v>1070</v>
      </c>
      <c r="E86" s="457"/>
      <c r="F86" s="480"/>
      <c r="G86" s="458"/>
      <c r="H86" s="458"/>
      <c r="I86" s="468"/>
    </row>
    <row r="87" spans="2:9" ht="35.1" customHeight="1" thickBot="1">
      <c r="B87" s="93"/>
      <c r="C87" s="149" t="s">
        <v>154</v>
      </c>
      <c r="D87" s="475">
        <v>1071</v>
      </c>
      <c r="E87" s="466"/>
      <c r="F87" s="482"/>
      <c r="G87" s="467"/>
      <c r="H87" s="467"/>
      <c r="I87" s="494"/>
    </row>
    <row r="88" spans="2:9">
      <c r="D88" s="194"/>
      <c r="E88" s="182"/>
    </row>
    <row r="89" spans="2:9" ht="41.25" customHeight="1">
      <c r="B89" s="536" t="s">
        <v>863</v>
      </c>
      <c r="C89" s="3"/>
      <c r="D89" s="611"/>
      <c r="E89" s="611"/>
      <c r="F89" s="64"/>
      <c r="G89" s="61" t="s">
        <v>665</v>
      </c>
      <c r="H89" s="65"/>
      <c r="I89" s="61"/>
    </row>
    <row r="90" spans="2:9" ht="18.75">
      <c r="D90" s="193" t="s">
        <v>73</v>
      </c>
    </row>
  </sheetData>
  <sheetProtection password="829C" sheet="1" objects="1" scenarios="1"/>
  <mergeCells count="10">
    <mergeCell ref="D89:E89"/>
    <mergeCell ref="D3:H4"/>
    <mergeCell ref="B6:I6"/>
    <mergeCell ref="B10:B11"/>
    <mergeCell ref="I10:I11"/>
    <mergeCell ref="C10:C11"/>
    <mergeCell ref="F10:F11"/>
    <mergeCell ref="G10:H10"/>
    <mergeCell ref="E10:E11"/>
    <mergeCell ref="D10:D11"/>
  </mergeCells>
  <phoneticPr fontId="3" type="noConversion"/>
  <pageMargins left="0.23622047244094491" right="0.23622047244094491" top="0.74803149606299213" bottom="0.74803149606299213" header="0.31496062992125984" footer="0.31496062992125984"/>
  <pageSetup paperSize="9" scale="3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zoomScale="75" zoomScaleNormal="75" workbookViewId="0">
      <selection activeCell="F6" sqref="F6"/>
    </sheetView>
  </sheetViews>
  <sheetFormatPr defaultColWidth="9.140625"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642</v>
      </c>
    </row>
    <row r="4" spans="1:22">
      <c r="B4" s="12" t="s">
        <v>773</v>
      </c>
    </row>
    <row r="5" spans="1:22">
      <c r="B5" s="12" t="s">
        <v>770</v>
      </c>
    </row>
    <row r="6" spans="1:22">
      <c r="B6" s="12" t="s">
        <v>208</v>
      </c>
    </row>
    <row r="7" spans="1:22">
      <c r="A7" s="12"/>
    </row>
    <row r="8" spans="1:22" ht="20.25">
      <c r="A8" s="12"/>
      <c r="B8" s="660" t="s">
        <v>72</v>
      </c>
      <c r="C8" s="660"/>
      <c r="D8" s="660"/>
      <c r="E8" s="660"/>
      <c r="F8" s="660"/>
      <c r="G8" s="660"/>
      <c r="H8" s="660"/>
      <c r="I8" s="660"/>
      <c r="J8" s="660"/>
      <c r="K8" s="660"/>
      <c r="L8" s="660"/>
      <c r="M8" s="660"/>
      <c r="N8" s="660"/>
      <c r="O8" s="660"/>
      <c r="P8" s="660"/>
      <c r="Q8" s="660"/>
      <c r="R8" s="660"/>
      <c r="S8" s="660"/>
      <c r="T8" s="660"/>
      <c r="U8" s="660"/>
      <c r="V8" s="660"/>
    </row>
    <row r="9" spans="1:22" ht="16.5" thickBot="1">
      <c r="D9" s="24"/>
      <c r="E9" s="24"/>
      <c r="F9" s="24"/>
      <c r="G9" s="24"/>
      <c r="H9" s="24"/>
      <c r="I9" s="24"/>
      <c r="J9" s="24"/>
      <c r="K9" s="24"/>
      <c r="L9" s="24"/>
      <c r="M9" s="24"/>
      <c r="N9" s="24"/>
    </row>
    <row r="10" spans="1:22" ht="38.25" customHeight="1">
      <c r="B10" s="724" t="s">
        <v>38</v>
      </c>
      <c r="C10" s="726" t="s">
        <v>39</v>
      </c>
      <c r="D10" s="728" t="s">
        <v>40</v>
      </c>
      <c r="E10" s="730" t="s">
        <v>633</v>
      </c>
      <c r="F10" s="730" t="s">
        <v>652</v>
      </c>
      <c r="G10" s="730" t="s">
        <v>93</v>
      </c>
      <c r="H10" s="730" t="s">
        <v>94</v>
      </c>
      <c r="I10" s="730" t="s">
        <v>749</v>
      </c>
      <c r="J10" s="730" t="s">
        <v>41</v>
      </c>
      <c r="K10" s="730" t="s">
        <v>750</v>
      </c>
      <c r="L10" s="730" t="s">
        <v>42</v>
      </c>
      <c r="M10" s="730" t="s">
        <v>43</v>
      </c>
      <c r="N10" s="730" t="s">
        <v>44</v>
      </c>
      <c r="O10" s="732" t="s">
        <v>77</v>
      </c>
      <c r="P10" s="703"/>
      <c r="Q10" s="703"/>
      <c r="R10" s="703"/>
      <c r="S10" s="703"/>
      <c r="T10" s="703"/>
      <c r="U10" s="703"/>
      <c r="V10" s="704"/>
    </row>
    <row r="11" spans="1:22" ht="48.75" customHeight="1" thickBot="1">
      <c r="B11" s="725"/>
      <c r="C11" s="727"/>
      <c r="D11" s="729"/>
      <c r="E11" s="731"/>
      <c r="F11" s="731"/>
      <c r="G11" s="731"/>
      <c r="H11" s="731"/>
      <c r="I11" s="731"/>
      <c r="J11" s="731"/>
      <c r="K11" s="731"/>
      <c r="L11" s="731"/>
      <c r="M11" s="731"/>
      <c r="N11" s="731"/>
      <c r="O11" s="208" t="s">
        <v>45</v>
      </c>
      <c r="P11" s="208" t="s">
        <v>46</v>
      </c>
      <c r="Q11" s="208" t="s">
        <v>47</v>
      </c>
      <c r="R11" s="208" t="s">
        <v>48</v>
      </c>
      <c r="S11" s="208" t="s">
        <v>49</v>
      </c>
      <c r="T11" s="208" t="s">
        <v>50</v>
      </c>
      <c r="U11" s="208" t="s">
        <v>51</v>
      </c>
      <c r="V11" s="209" t="s">
        <v>52</v>
      </c>
    </row>
    <row r="12" spans="1:22">
      <c r="B12" s="211" t="s">
        <v>76</v>
      </c>
      <c r="C12" s="212"/>
      <c r="D12" s="213"/>
      <c r="E12" s="213"/>
      <c r="F12" s="213"/>
      <c r="G12" s="213"/>
      <c r="H12" s="213"/>
      <c r="I12" s="213"/>
      <c r="J12" s="213"/>
      <c r="K12" s="213"/>
      <c r="L12" s="213"/>
      <c r="M12" s="213"/>
      <c r="N12" s="213"/>
      <c r="O12" s="213"/>
      <c r="P12" s="213"/>
      <c r="Q12" s="213"/>
      <c r="R12" s="213"/>
      <c r="S12" s="213"/>
      <c r="T12" s="213"/>
      <c r="U12" s="213"/>
      <c r="V12" s="210"/>
    </row>
    <row r="13" spans="1:22">
      <c r="B13" s="214" t="s">
        <v>1</v>
      </c>
      <c r="C13" s="25"/>
      <c r="D13" s="25"/>
      <c r="E13" s="25"/>
      <c r="F13" s="25"/>
      <c r="G13" s="25"/>
      <c r="H13" s="25"/>
      <c r="I13" s="25"/>
      <c r="J13" s="25"/>
      <c r="K13" s="25"/>
      <c r="L13" s="25"/>
      <c r="M13" s="25"/>
      <c r="N13" s="25"/>
      <c r="O13" s="25"/>
      <c r="P13" s="25"/>
      <c r="Q13" s="25"/>
      <c r="R13" s="25"/>
      <c r="S13" s="25"/>
      <c r="T13" s="25"/>
      <c r="U13" s="25"/>
      <c r="V13" s="110"/>
    </row>
    <row r="14" spans="1:22">
      <c r="B14" s="214" t="s">
        <v>1</v>
      </c>
      <c r="C14" s="25"/>
      <c r="D14" s="25"/>
      <c r="E14" s="25"/>
      <c r="F14" s="25"/>
      <c r="G14" s="25"/>
      <c r="H14" s="25"/>
      <c r="I14" s="25"/>
      <c r="J14" s="25"/>
      <c r="K14" s="25"/>
      <c r="L14" s="25"/>
      <c r="M14" s="25"/>
      <c r="N14" s="25"/>
      <c r="O14" s="25"/>
      <c r="P14" s="25"/>
      <c r="Q14" s="25"/>
      <c r="R14" s="25"/>
      <c r="S14" s="25"/>
      <c r="T14" s="25"/>
      <c r="U14" s="25"/>
      <c r="V14" s="110"/>
    </row>
    <row r="15" spans="1:22">
      <c r="B15" s="214" t="s">
        <v>1</v>
      </c>
      <c r="C15" s="25"/>
      <c r="D15" s="25"/>
      <c r="E15" s="25"/>
      <c r="F15" s="25"/>
      <c r="G15" s="25"/>
      <c r="H15" s="25"/>
      <c r="I15" s="25"/>
      <c r="J15" s="25"/>
      <c r="K15" s="25"/>
      <c r="L15" s="25"/>
      <c r="M15" s="25"/>
      <c r="N15" s="25"/>
      <c r="O15" s="25"/>
      <c r="P15" s="25"/>
      <c r="Q15" s="25"/>
      <c r="R15" s="25"/>
      <c r="S15" s="25"/>
      <c r="T15" s="25"/>
      <c r="U15" s="25"/>
      <c r="V15" s="110"/>
    </row>
    <row r="16" spans="1:22">
      <c r="B16" s="214" t="s">
        <v>1</v>
      </c>
      <c r="C16" s="25"/>
      <c r="D16" s="25"/>
      <c r="E16" s="25"/>
      <c r="F16" s="25"/>
      <c r="G16" s="25"/>
      <c r="H16" s="25"/>
      <c r="I16" s="25"/>
      <c r="J16" s="25"/>
      <c r="K16" s="25"/>
      <c r="L16" s="25"/>
      <c r="M16" s="25"/>
      <c r="N16" s="25"/>
      <c r="O16" s="25"/>
      <c r="P16" s="25"/>
      <c r="Q16" s="25"/>
      <c r="R16" s="25"/>
      <c r="S16" s="25"/>
      <c r="T16" s="25"/>
      <c r="U16" s="25"/>
      <c r="V16" s="110"/>
    </row>
    <row r="17" spans="2:22">
      <c r="B17" s="214" t="s">
        <v>1</v>
      </c>
      <c r="C17" s="25"/>
      <c r="D17" s="25"/>
      <c r="E17" s="25"/>
      <c r="F17" s="25"/>
      <c r="G17" s="25"/>
      <c r="H17" s="25"/>
      <c r="I17" s="25"/>
      <c r="J17" s="25"/>
      <c r="K17" s="25"/>
      <c r="L17" s="25"/>
      <c r="M17" s="25"/>
      <c r="N17" s="25"/>
      <c r="O17" s="25"/>
      <c r="P17" s="25"/>
      <c r="Q17" s="25"/>
      <c r="R17" s="25"/>
      <c r="S17" s="25"/>
      <c r="T17" s="25"/>
      <c r="U17" s="25"/>
      <c r="V17" s="110"/>
    </row>
    <row r="18" spans="2:22">
      <c r="B18" s="215" t="s">
        <v>53</v>
      </c>
      <c r="C18" s="26"/>
      <c r="D18" s="25"/>
      <c r="E18" s="25"/>
      <c r="F18" s="25"/>
      <c r="G18" s="25"/>
      <c r="H18" s="25"/>
      <c r="I18" s="25"/>
      <c r="J18" s="25"/>
      <c r="K18" s="25"/>
      <c r="L18" s="25"/>
      <c r="M18" s="25"/>
      <c r="N18" s="25"/>
      <c r="O18" s="25"/>
      <c r="P18" s="25"/>
      <c r="Q18" s="25"/>
      <c r="R18" s="25"/>
      <c r="S18" s="25"/>
      <c r="T18" s="25"/>
      <c r="U18" s="25"/>
      <c r="V18" s="110"/>
    </row>
    <row r="19" spans="2:22">
      <c r="B19" s="214" t="s">
        <v>1</v>
      </c>
      <c r="C19" s="25"/>
      <c r="D19" s="25"/>
      <c r="E19" s="25"/>
      <c r="F19" s="25"/>
      <c r="G19" s="25"/>
      <c r="H19" s="25"/>
      <c r="I19" s="25"/>
      <c r="J19" s="25"/>
      <c r="K19" s="25"/>
      <c r="L19" s="25"/>
      <c r="M19" s="25"/>
      <c r="N19" s="25"/>
      <c r="O19" s="25"/>
      <c r="P19" s="25"/>
      <c r="Q19" s="25"/>
      <c r="R19" s="25"/>
      <c r="S19" s="25"/>
      <c r="T19" s="25"/>
      <c r="U19" s="25"/>
      <c r="V19" s="110"/>
    </row>
    <row r="20" spans="2:22">
      <c r="B20" s="214" t="s">
        <v>1</v>
      </c>
      <c r="C20" s="25"/>
      <c r="D20" s="25"/>
      <c r="E20" s="25"/>
      <c r="F20" s="25"/>
      <c r="G20" s="25"/>
      <c r="H20" s="25"/>
      <c r="I20" s="25"/>
      <c r="J20" s="25"/>
      <c r="K20" s="25"/>
      <c r="L20" s="25"/>
      <c r="M20" s="25"/>
      <c r="N20" s="25"/>
      <c r="O20" s="25"/>
      <c r="P20" s="25"/>
      <c r="Q20" s="25"/>
      <c r="R20" s="25"/>
      <c r="S20" s="25"/>
      <c r="T20" s="25"/>
      <c r="U20" s="25"/>
      <c r="V20" s="110"/>
    </row>
    <row r="21" spans="2:22">
      <c r="B21" s="214" t="s">
        <v>1</v>
      </c>
      <c r="C21" s="25"/>
      <c r="D21" s="25"/>
      <c r="E21" s="25"/>
      <c r="F21" s="25"/>
      <c r="G21" s="25"/>
      <c r="H21" s="25"/>
      <c r="I21" s="25"/>
      <c r="J21" s="25"/>
      <c r="K21" s="25"/>
      <c r="L21" s="25"/>
      <c r="M21" s="25"/>
      <c r="N21" s="25"/>
      <c r="O21" s="25"/>
      <c r="P21" s="25"/>
      <c r="Q21" s="25"/>
      <c r="R21" s="25"/>
      <c r="S21" s="25"/>
      <c r="T21" s="25"/>
      <c r="U21" s="25"/>
      <c r="V21" s="110"/>
    </row>
    <row r="22" spans="2:22">
      <c r="B22" s="214" t="s">
        <v>1</v>
      </c>
      <c r="C22" s="25"/>
      <c r="D22" s="25"/>
      <c r="E22" s="25"/>
      <c r="F22" s="25"/>
      <c r="G22" s="25"/>
      <c r="H22" s="25"/>
      <c r="I22" s="25"/>
      <c r="J22" s="25"/>
      <c r="K22" s="25"/>
      <c r="L22" s="25"/>
      <c r="M22" s="25"/>
      <c r="N22" s="25"/>
      <c r="O22" s="25"/>
      <c r="P22" s="25"/>
      <c r="Q22" s="25"/>
      <c r="R22" s="25"/>
      <c r="S22" s="25"/>
      <c r="T22" s="25"/>
      <c r="U22" s="25"/>
      <c r="V22" s="110"/>
    </row>
    <row r="23" spans="2:22">
      <c r="B23" s="214" t="s">
        <v>1</v>
      </c>
      <c r="C23" s="25"/>
      <c r="D23" s="25"/>
      <c r="E23" s="25"/>
      <c r="F23" s="25"/>
      <c r="G23" s="25"/>
      <c r="H23" s="25"/>
      <c r="I23" s="25"/>
      <c r="J23" s="25"/>
      <c r="K23" s="25"/>
      <c r="L23" s="25"/>
      <c r="M23" s="25"/>
      <c r="N23" s="25"/>
      <c r="O23" s="25"/>
      <c r="P23" s="25"/>
      <c r="Q23" s="25"/>
      <c r="R23" s="25"/>
      <c r="S23" s="25"/>
      <c r="T23" s="25"/>
      <c r="U23" s="25"/>
      <c r="V23" s="110"/>
    </row>
    <row r="24" spans="2:22" ht="16.5" thickBot="1">
      <c r="B24" s="216" t="s">
        <v>2</v>
      </c>
      <c r="C24" s="217"/>
      <c r="D24" s="108"/>
      <c r="E24" s="108"/>
      <c r="F24" s="108"/>
      <c r="G24" s="108"/>
      <c r="H24" s="108"/>
      <c r="I24" s="108"/>
      <c r="J24" s="108"/>
      <c r="K24" s="108"/>
      <c r="L24" s="108"/>
      <c r="M24" s="108"/>
      <c r="N24" s="108"/>
      <c r="O24" s="108"/>
      <c r="P24" s="108"/>
      <c r="Q24" s="108"/>
      <c r="R24" s="108"/>
      <c r="S24" s="108"/>
      <c r="T24" s="108"/>
      <c r="U24" s="108"/>
      <c r="V24" s="109"/>
    </row>
    <row r="25" spans="2:22" ht="16.5" thickBot="1">
      <c r="B25" s="220" t="s">
        <v>54</v>
      </c>
      <c r="C25" s="221"/>
      <c r="D25" s="27"/>
      <c r="E25" s="27"/>
      <c r="F25" s="27"/>
      <c r="G25" s="27"/>
      <c r="H25" s="27"/>
      <c r="I25" s="27"/>
      <c r="J25" s="27"/>
      <c r="K25" s="27"/>
      <c r="L25" s="27"/>
      <c r="M25" s="27"/>
      <c r="N25" s="27"/>
      <c r="O25" s="27"/>
      <c r="P25" s="27"/>
    </row>
    <row r="26" spans="2:22" ht="16.5" thickBot="1">
      <c r="B26" s="218" t="s">
        <v>55</v>
      </c>
      <c r="C26" s="219"/>
      <c r="D26" s="27"/>
      <c r="E26" s="27"/>
      <c r="F26" s="27"/>
      <c r="G26" s="27"/>
      <c r="H26" s="27"/>
      <c r="I26" s="27"/>
      <c r="J26" s="27"/>
      <c r="K26" s="27"/>
      <c r="L26" s="27"/>
      <c r="M26" s="27"/>
      <c r="N26" s="27"/>
      <c r="O26" s="27"/>
      <c r="P26" s="27"/>
    </row>
    <row r="28" spans="2:22">
      <c r="B28" s="89" t="s">
        <v>4</v>
      </c>
      <c r="C28" s="89"/>
      <c r="D28" s="12"/>
      <c r="E28" s="12"/>
      <c r="F28" s="12"/>
    </row>
    <row r="29" spans="2:22">
      <c r="B29" s="12" t="s">
        <v>209</v>
      </c>
      <c r="C29" s="12"/>
      <c r="D29" s="12"/>
      <c r="E29" s="12"/>
      <c r="F29" s="12"/>
      <c r="G29" s="12"/>
    </row>
    <row r="31" spans="2:22">
      <c r="B31" s="722"/>
      <c r="C31" s="723"/>
      <c r="E31" s="35"/>
      <c r="F31" s="35"/>
      <c r="G31" s="36" t="s">
        <v>74</v>
      </c>
      <c r="T31" s="2"/>
    </row>
    <row r="32" spans="2:22">
      <c r="B32" s="22" t="s">
        <v>869</v>
      </c>
      <c r="D32" s="35" t="s">
        <v>73</v>
      </c>
    </row>
  </sheetData>
  <sheetProtection password="829C" sheet="1" objects="1" scenarios="1"/>
  <mergeCells count="16">
    <mergeCell ref="B31:C31"/>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A1:K72"/>
  <sheetViews>
    <sheetView zoomScale="55" zoomScaleNormal="55" workbookViewId="0">
      <selection activeCell="B1" sqref="B1"/>
    </sheetView>
  </sheetViews>
  <sheetFormatPr defaultColWidth="9.140625" defaultRowHeight="15.75"/>
  <cols>
    <col min="1" max="1" width="9.140625" style="2"/>
    <col min="2" max="2" width="21.7109375" style="2" customWidth="1"/>
    <col min="3" max="3" width="28.7109375" style="55" customWidth="1"/>
    <col min="4" max="4" width="42.42578125" style="2" customWidth="1"/>
    <col min="5" max="5" width="50.7109375" style="2" customWidth="1"/>
    <col min="6" max="6" width="46" style="2" customWidth="1"/>
    <col min="7" max="7" width="37" style="2" customWidth="1"/>
    <col min="8" max="10" width="9.140625" style="2"/>
    <col min="11" max="11" width="20.5703125" style="2" customWidth="1"/>
    <col min="12" max="16384" width="9.140625" style="2"/>
  </cols>
  <sheetData>
    <row r="1" spans="2:11" ht="20.25">
      <c r="B1" s="128"/>
      <c r="C1" s="129"/>
      <c r="D1" s="128"/>
      <c r="E1" s="128"/>
      <c r="F1" s="128"/>
      <c r="G1" s="128"/>
    </row>
    <row r="2" spans="2:11" ht="20.25">
      <c r="B2" s="130" t="s">
        <v>756</v>
      </c>
      <c r="C2" s="131"/>
      <c r="D2" s="132"/>
      <c r="E2" s="132"/>
      <c r="F2" s="132"/>
      <c r="G2" s="132"/>
    </row>
    <row r="3" spans="2:11" ht="20.25">
      <c r="B3" s="130" t="s">
        <v>770</v>
      </c>
      <c r="C3" s="131"/>
      <c r="D3" s="132"/>
      <c r="E3" s="132"/>
      <c r="F3" s="132"/>
      <c r="G3" s="133" t="s">
        <v>641</v>
      </c>
    </row>
    <row r="4" spans="2:11" ht="20.25">
      <c r="B4" s="130"/>
      <c r="C4" s="131"/>
      <c r="D4" s="132"/>
      <c r="E4" s="132"/>
      <c r="F4" s="132"/>
      <c r="G4" s="132"/>
    </row>
    <row r="5" spans="2:11" ht="20.25">
      <c r="B5" s="130"/>
      <c r="C5" s="131"/>
      <c r="D5" s="132"/>
      <c r="E5" s="132"/>
      <c r="F5" s="132"/>
      <c r="G5" s="132"/>
    </row>
    <row r="6" spans="2:11" ht="20.25">
      <c r="B6" s="128"/>
      <c r="C6" s="129"/>
      <c r="D6" s="128"/>
      <c r="E6" s="128"/>
      <c r="F6" s="128"/>
      <c r="G6" s="128"/>
    </row>
    <row r="7" spans="2:11" ht="30">
      <c r="B7" s="733" t="s">
        <v>142</v>
      </c>
      <c r="C7" s="733"/>
      <c r="D7" s="733"/>
      <c r="E7" s="733"/>
      <c r="F7" s="733"/>
      <c r="G7" s="733"/>
      <c r="H7" s="1"/>
      <c r="I7" s="1"/>
      <c r="J7" s="1"/>
      <c r="K7" s="563"/>
    </row>
    <row r="8" spans="2:11" ht="20.25">
      <c r="B8" s="128"/>
      <c r="C8" s="129"/>
      <c r="D8" s="128"/>
      <c r="E8" s="128"/>
      <c r="F8" s="128"/>
      <c r="G8" s="128"/>
    </row>
    <row r="9" spans="2:11" ht="20.25">
      <c r="B9" s="128"/>
      <c r="C9" s="129"/>
      <c r="D9" s="128"/>
      <c r="E9" s="128"/>
      <c r="F9" s="128"/>
      <c r="G9" s="128"/>
    </row>
    <row r="10" spans="2:11" ht="20.25">
      <c r="B10" s="130"/>
      <c r="C10" s="131"/>
      <c r="D10" s="130"/>
      <c r="E10" s="130"/>
      <c r="F10" s="130"/>
      <c r="G10" s="130"/>
      <c r="H10" s="1"/>
      <c r="I10" s="1"/>
      <c r="J10" s="1"/>
      <c r="K10" s="1"/>
    </row>
    <row r="11" spans="2:11" ht="21" thickBot="1">
      <c r="B11" s="128"/>
      <c r="C11" s="129"/>
      <c r="D11" s="128"/>
      <c r="E11" s="128"/>
      <c r="F11" s="128"/>
      <c r="G11" s="128"/>
    </row>
    <row r="12" spans="2:11" s="61" customFormat="1" ht="65.099999999999994" customHeight="1" thickBot="1">
      <c r="B12" s="257" t="s">
        <v>143</v>
      </c>
      <c r="C12" s="256" t="s">
        <v>137</v>
      </c>
      <c r="D12" s="254" t="s">
        <v>144</v>
      </c>
      <c r="E12" s="254" t="s">
        <v>145</v>
      </c>
      <c r="F12" s="254" t="s">
        <v>146</v>
      </c>
      <c r="G12" s="255" t="s">
        <v>147</v>
      </c>
      <c r="H12" s="88"/>
      <c r="I12" s="88"/>
      <c r="J12" s="88"/>
      <c r="K12" s="88"/>
    </row>
    <row r="13" spans="2:11" s="61" customFormat="1" ht="19.899999999999999" customHeight="1">
      <c r="B13" s="322">
        <v>1</v>
      </c>
      <c r="C13" s="320">
        <v>2</v>
      </c>
      <c r="D13" s="321">
        <v>3</v>
      </c>
      <c r="E13" s="321">
        <v>4</v>
      </c>
      <c r="F13" s="321">
        <v>5</v>
      </c>
      <c r="G13" s="604">
        <v>6</v>
      </c>
      <c r="H13" s="88"/>
      <c r="I13" s="88"/>
      <c r="J13" s="88"/>
      <c r="K13" s="88"/>
    </row>
    <row r="14" spans="2:11" s="61" customFormat="1" ht="35.1" customHeight="1">
      <c r="B14" s="734"/>
      <c r="C14" s="317"/>
      <c r="D14" s="134"/>
      <c r="E14" s="134"/>
      <c r="F14" s="134"/>
      <c r="G14" s="603"/>
    </row>
    <row r="15" spans="2:11" s="61" customFormat="1" ht="35.1" customHeight="1">
      <c r="B15" s="734"/>
      <c r="C15" s="317"/>
      <c r="D15" s="134"/>
      <c r="E15" s="346"/>
      <c r="F15" s="134"/>
      <c r="G15" s="402"/>
    </row>
    <row r="16" spans="2:11" s="61" customFormat="1" ht="35.1" customHeight="1">
      <c r="B16" s="734"/>
      <c r="C16" s="317"/>
      <c r="D16" s="134"/>
      <c r="E16" s="134"/>
      <c r="F16" s="134"/>
      <c r="G16" s="402"/>
    </row>
    <row r="17" spans="2:11" s="61" customFormat="1" ht="35.1" customHeight="1">
      <c r="B17" s="734"/>
      <c r="C17" s="317"/>
      <c r="D17" s="134"/>
      <c r="E17" s="134"/>
      <c r="F17" s="134"/>
      <c r="G17" s="402"/>
    </row>
    <row r="18" spans="2:11" s="61" customFormat="1" ht="35.1" customHeight="1">
      <c r="B18" s="734"/>
      <c r="C18" s="317"/>
      <c r="D18" s="134"/>
      <c r="E18" s="346" t="s">
        <v>831</v>
      </c>
      <c r="F18" s="134"/>
      <c r="G18" s="403">
        <v>67440</v>
      </c>
    </row>
    <row r="19" spans="2:11" s="61" customFormat="1" ht="35.1" customHeight="1">
      <c r="B19" s="734"/>
      <c r="C19" s="317"/>
      <c r="D19" s="134"/>
      <c r="E19" s="134" t="s">
        <v>811</v>
      </c>
      <c r="F19" s="134"/>
      <c r="G19" s="403">
        <v>2000666</v>
      </c>
    </row>
    <row r="20" spans="2:11" s="61" customFormat="1" ht="35.1" customHeight="1">
      <c r="B20" s="734"/>
      <c r="C20" s="399"/>
      <c r="D20" s="318"/>
      <c r="E20" s="318" t="s">
        <v>765</v>
      </c>
      <c r="F20" s="318"/>
      <c r="G20" s="600">
        <v>887.87</v>
      </c>
    </row>
    <row r="21" spans="2:11" s="61" customFormat="1" ht="35.1" customHeight="1">
      <c r="B21" s="394"/>
      <c r="C21" s="399"/>
      <c r="D21" s="318"/>
      <c r="E21" s="491" t="s">
        <v>764</v>
      </c>
      <c r="F21" s="492"/>
      <c r="G21" s="600">
        <v>7255.22</v>
      </c>
    </row>
    <row r="22" spans="2:11" s="61" customFormat="1" ht="35.1" customHeight="1">
      <c r="B22" s="736" t="s">
        <v>828</v>
      </c>
      <c r="C22" s="317" t="s">
        <v>447</v>
      </c>
      <c r="D22" s="134" t="s">
        <v>760</v>
      </c>
      <c r="E22" s="134" t="s">
        <v>762</v>
      </c>
      <c r="F22" s="493"/>
      <c r="G22" s="601">
        <v>23876486.98</v>
      </c>
    </row>
    <row r="23" spans="2:11" s="61" customFormat="1" ht="35.1" customHeight="1" thickBot="1">
      <c r="B23" s="737"/>
      <c r="C23" s="359" t="s">
        <v>729</v>
      </c>
      <c r="D23" s="134"/>
      <c r="E23" s="134" t="s">
        <v>761</v>
      </c>
      <c r="F23" s="493"/>
      <c r="G23" s="400">
        <f>SUM(G18:G22)</f>
        <v>25952736.07</v>
      </c>
    </row>
    <row r="24" spans="2:11" s="61" customFormat="1" ht="35.1" customHeight="1" thickBot="1">
      <c r="B24" s="737"/>
      <c r="C24" s="358" t="s">
        <v>447</v>
      </c>
      <c r="D24" s="319"/>
      <c r="E24" s="319" t="s">
        <v>763</v>
      </c>
      <c r="F24" s="499" t="s">
        <v>810</v>
      </c>
      <c r="G24" s="602">
        <v>3724878</v>
      </c>
      <c r="K24" s="564"/>
    </row>
    <row r="25" spans="2:11" s="61" customFormat="1" ht="35.1" customHeight="1" thickBot="1">
      <c r="B25" s="738"/>
      <c r="C25" s="359" t="s">
        <v>729</v>
      </c>
      <c r="D25" s="258"/>
      <c r="E25" s="258"/>
      <c r="F25" s="499"/>
      <c r="G25" s="401">
        <f>+G23+G24</f>
        <v>29677614.07</v>
      </c>
    </row>
    <row r="26" spans="2:11" s="61" customFormat="1" ht="35.1" customHeight="1">
      <c r="B26" s="500"/>
      <c r="C26" s="360"/>
      <c r="D26" s="361"/>
      <c r="E26" s="361"/>
      <c r="G26" s="362"/>
    </row>
    <row r="27" spans="2:11" s="61" customFormat="1" ht="35.1" customHeight="1">
      <c r="B27" s="534" t="s">
        <v>761</v>
      </c>
      <c r="C27" s="379" t="s">
        <v>867</v>
      </c>
      <c r="D27" s="361"/>
      <c r="E27" s="371"/>
      <c r="F27" s="362"/>
      <c r="G27" s="363"/>
    </row>
    <row r="28" spans="2:11" s="61" customFormat="1" ht="35.1" customHeight="1">
      <c r="B28" s="534"/>
      <c r="C28" s="360"/>
      <c r="D28" s="361"/>
      <c r="E28" s="361"/>
      <c r="F28" s="362"/>
      <c r="G28" s="363"/>
    </row>
    <row r="29" spans="2:11" s="61" customFormat="1" ht="35.1" customHeight="1">
      <c r="B29" s="534"/>
      <c r="C29" s="360"/>
      <c r="D29" s="361"/>
      <c r="E29" s="364"/>
      <c r="F29" s="365"/>
      <c r="G29" s="366"/>
    </row>
    <row r="30" spans="2:11" s="61" customFormat="1" ht="35.1" customHeight="1">
      <c r="B30" s="534"/>
      <c r="C30" s="360"/>
      <c r="D30" s="361"/>
      <c r="E30" s="367"/>
      <c r="F30" s="368"/>
      <c r="G30" s="369"/>
    </row>
    <row r="31" spans="2:11" s="61" customFormat="1" ht="35.1" customHeight="1">
      <c r="B31" s="534"/>
      <c r="C31" s="360"/>
      <c r="D31" s="361"/>
      <c r="E31" s="361"/>
      <c r="F31" s="362"/>
      <c r="G31" s="363"/>
    </row>
    <row r="32" spans="2:11" s="61" customFormat="1" ht="35.1" customHeight="1">
      <c r="B32" s="534"/>
      <c r="C32" s="360"/>
      <c r="D32" s="361"/>
      <c r="E32" s="361"/>
      <c r="F32" s="362"/>
      <c r="G32" s="363"/>
    </row>
    <row r="33" spans="2:10" s="61" customFormat="1" ht="35.1" customHeight="1">
      <c r="B33" s="534"/>
      <c r="C33" s="360"/>
      <c r="D33" s="361"/>
      <c r="E33" s="361"/>
      <c r="F33" s="362"/>
      <c r="G33" s="363"/>
    </row>
    <row r="34" spans="2:10" s="61" customFormat="1" ht="35.1" customHeight="1">
      <c r="B34" s="534"/>
      <c r="C34" s="360"/>
      <c r="D34" s="361"/>
      <c r="E34" s="361"/>
      <c r="F34" s="370"/>
      <c r="G34" s="62"/>
    </row>
    <row r="35" spans="2:10" s="61" customFormat="1" ht="35.1" customHeight="1">
      <c r="B35" s="534"/>
      <c r="C35" s="360"/>
      <c r="D35" s="361"/>
      <c r="E35" s="361"/>
      <c r="F35" s="371"/>
      <c r="G35" s="62"/>
    </row>
    <row r="36" spans="2:10" s="61" customFormat="1" ht="35.1" customHeight="1">
      <c r="B36" s="534"/>
      <c r="C36" s="360"/>
      <c r="D36" s="361"/>
      <c r="E36" s="361"/>
      <c r="F36" s="361"/>
      <c r="G36" s="62"/>
    </row>
    <row r="37" spans="2:10" s="61" customFormat="1" ht="35.1" customHeight="1">
      <c r="B37" s="534"/>
      <c r="C37" s="360"/>
      <c r="D37" s="361"/>
      <c r="E37" s="361"/>
      <c r="F37" s="371"/>
      <c r="G37" s="62"/>
    </row>
    <row r="38" spans="2:10" s="61" customFormat="1" ht="35.1" customHeight="1">
      <c r="B38" s="534"/>
      <c r="C38" s="379"/>
      <c r="D38" s="367"/>
      <c r="E38" s="361"/>
      <c r="F38" s="361"/>
      <c r="G38" s="380"/>
    </row>
    <row r="39" spans="2:10" s="61" customFormat="1" ht="33" customHeight="1">
      <c r="B39" s="534"/>
      <c r="C39" s="360"/>
      <c r="D39" s="361"/>
      <c r="E39" s="367"/>
      <c r="F39" s="368"/>
      <c r="G39" s="373"/>
    </row>
    <row r="40" spans="2:10" ht="30.75" customHeight="1">
      <c r="B40" s="735" t="s">
        <v>761</v>
      </c>
      <c r="C40" s="360"/>
      <c r="D40" s="361"/>
      <c r="E40" s="367"/>
      <c r="F40" s="368"/>
      <c r="G40" s="373"/>
      <c r="H40" s="116"/>
      <c r="I40" s="116"/>
      <c r="J40" s="116"/>
    </row>
    <row r="41" spans="2:10" ht="30.75" customHeight="1">
      <c r="B41" s="735"/>
      <c r="C41" s="360"/>
      <c r="D41" s="361"/>
      <c r="E41" s="367"/>
      <c r="F41" s="368"/>
      <c r="G41" s="373"/>
      <c r="H41" s="116"/>
      <c r="I41" s="116"/>
      <c r="J41" s="116"/>
    </row>
    <row r="42" spans="2:10" ht="30.75" customHeight="1">
      <c r="B42" s="735"/>
      <c r="C42" s="360"/>
      <c r="D42" s="361"/>
      <c r="E42" s="367"/>
      <c r="F42" s="368"/>
      <c r="G42" s="373"/>
      <c r="H42" s="116"/>
      <c r="I42" s="116"/>
      <c r="J42" s="116"/>
    </row>
    <row r="43" spans="2:10" ht="30.75" customHeight="1">
      <c r="B43" s="735"/>
      <c r="C43" s="360"/>
      <c r="D43" s="361"/>
      <c r="E43" s="367"/>
      <c r="F43" s="368"/>
      <c r="G43" s="373"/>
      <c r="H43" s="116"/>
      <c r="I43" s="116"/>
      <c r="J43" s="116"/>
    </row>
    <row r="44" spans="2:10" ht="30.75" customHeight="1">
      <c r="B44" s="735"/>
      <c r="C44" s="360"/>
      <c r="D44" s="361"/>
      <c r="E44" s="367"/>
      <c r="F44" s="368"/>
      <c r="G44" s="373"/>
      <c r="H44" s="116"/>
      <c r="I44" s="116"/>
      <c r="J44" s="116"/>
    </row>
    <row r="45" spans="2:10" ht="30.75" customHeight="1">
      <c r="B45" s="735"/>
      <c r="C45" s="360"/>
      <c r="D45" s="361"/>
      <c r="E45" s="367"/>
      <c r="F45" s="368"/>
      <c r="G45" s="373"/>
      <c r="H45" s="116"/>
      <c r="I45" s="116"/>
      <c r="J45" s="116"/>
    </row>
    <row r="46" spans="2:10" ht="30.75" customHeight="1">
      <c r="B46" s="735"/>
      <c r="C46" s="360"/>
      <c r="D46" s="361"/>
      <c r="E46" s="367"/>
      <c r="F46" s="368"/>
      <c r="G46" s="373"/>
      <c r="H46" s="116"/>
      <c r="I46" s="116"/>
      <c r="J46" s="116"/>
    </row>
    <row r="47" spans="2:10" ht="30.75" customHeight="1">
      <c r="B47" s="735"/>
      <c r="C47" s="360"/>
      <c r="D47" s="361"/>
      <c r="E47" s="367"/>
      <c r="F47" s="368"/>
      <c r="G47" s="373"/>
      <c r="H47" s="116"/>
      <c r="I47" s="116"/>
      <c r="J47" s="116"/>
    </row>
    <row r="48" spans="2:10" ht="30.75" customHeight="1">
      <c r="B48" s="735"/>
      <c r="C48" s="360"/>
      <c r="D48" s="361"/>
      <c r="E48" s="367"/>
      <c r="F48" s="368"/>
      <c r="G48" s="373"/>
      <c r="H48" s="116"/>
      <c r="I48" s="116"/>
      <c r="J48" s="116"/>
    </row>
    <row r="49" spans="1:10" ht="30.75" customHeight="1">
      <c r="B49" s="735"/>
      <c r="C49" s="360"/>
      <c r="D49" s="361"/>
      <c r="E49" s="367"/>
      <c r="F49" s="368"/>
      <c r="G49" s="373"/>
      <c r="H49" s="116"/>
      <c r="I49" s="116"/>
      <c r="J49" s="116"/>
    </row>
    <row r="50" spans="1:10" ht="30.75" customHeight="1">
      <c r="B50" s="735"/>
      <c r="C50" s="360"/>
      <c r="D50" s="361"/>
      <c r="E50" s="361"/>
      <c r="F50" s="362"/>
      <c r="G50" s="374"/>
      <c r="H50" s="116"/>
      <c r="I50" s="116"/>
      <c r="J50" s="116"/>
    </row>
    <row r="51" spans="1:10" ht="32.25" customHeight="1">
      <c r="B51" s="735"/>
      <c r="C51" s="379"/>
      <c r="D51" s="361"/>
      <c r="E51" s="361"/>
      <c r="F51" s="374"/>
      <c r="G51" s="374"/>
    </row>
    <row r="52" spans="1:10" ht="36.75" customHeight="1">
      <c r="B52" s="735"/>
      <c r="C52" s="379"/>
      <c r="D52" s="361"/>
      <c r="E52" s="361"/>
      <c r="F52" s="374"/>
      <c r="G52" s="377"/>
    </row>
    <row r="53" spans="1:10" ht="30" customHeight="1">
      <c r="B53" s="735"/>
      <c r="C53" s="379"/>
      <c r="D53" s="361"/>
      <c r="E53" s="361"/>
      <c r="F53" s="363"/>
      <c r="G53" s="378"/>
    </row>
    <row r="54" spans="1:10" ht="30" customHeight="1">
      <c r="B54" s="372"/>
      <c r="C54" s="379"/>
      <c r="D54" s="361"/>
      <c r="E54" s="361"/>
      <c r="F54" s="363"/>
      <c r="G54" s="378"/>
    </row>
    <row r="55" spans="1:10" ht="30" customHeight="1">
      <c r="B55" s="372"/>
      <c r="C55" s="360"/>
      <c r="D55" s="361"/>
      <c r="E55" s="361"/>
      <c r="F55" s="371"/>
      <c r="G55" s="371"/>
    </row>
    <row r="56" spans="1:10" ht="31.5" customHeight="1">
      <c r="B56" s="375" t="s">
        <v>761</v>
      </c>
      <c r="C56" s="360"/>
      <c r="D56" s="361"/>
      <c r="E56" s="361"/>
      <c r="F56" s="371"/>
      <c r="G56" s="371"/>
    </row>
    <row r="57" spans="1:10" ht="31.5" customHeight="1">
      <c r="B57" s="376"/>
      <c r="C57" s="360"/>
      <c r="D57" s="361"/>
      <c r="E57" s="361"/>
      <c r="F57" s="371"/>
      <c r="G57" s="371"/>
    </row>
    <row r="58" spans="1:10" ht="31.5" customHeight="1">
      <c r="B58" s="376"/>
      <c r="C58" s="360"/>
      <c r="D58" s="361"/>
      <c r="E58" s="361"/>
      <c r="F58" s="371"/>
      <c r="G58" s="371"/>
    </row>
    <row r="59" spans="1:10" ht="31.5" customHeight="1">
      <c r="B59" s="376"/>
      <c r="C59" s="360"/>
      <c r="D59" s="361"/>
      <c r="E59" s="361"/>
      <c r="F59" s="371"/>
      <c r="G59" s="371"/>
    </row>
    <row r="60" spans="1:10" ht="31.5" customHeight="1">
      <c r="B60" s="376"/>
      <c r="C60" s="360"/>
      <c r="D60" s="361"/>
      <c r="E60" s="361"/>
      <c r="F60" s="361"/>
      <c r="G60" s="371"/>
    </row>
    <row r="61" spans="1:10" ht="31.5" customHeight="1">
      <c r="B61" s="376"/>
      <c r="C61" s="360"/>
      <c r="D61" s="361"/>
      <c r="E61" s="361"/>
      <c r="F61" s="361"/>
      <c r="G61" s="371"/>
    </row>
    <row r="62" spans="1:10" ht="31.5" customHeight="1">
      <c r="B62" s="376"/>
      <c r="C62" s="360"/>
      <c r="D62" s="361"/>
      <c r="E62" s="361"/>
      <c r="F62" s="361"/>
      <c r="G62" s="371"/>
    </row>
    <row r="63" spans="1:10" ht="31.5" customHeight="1">
      <c r="B63" s="376"/>
      <c r="C63" s="360"/>
      <c r="D63" s="361"/>
      <c r="E63" s="361"/>
      <c r="F63" s="361"/>
      <c r="G63" s="361"/>
    </row>
    <row r="64" spans="1:10" ht="31.5" customHeight="1">
      <c r="B64" s="376"/>
      <c r="C64" s="360"/>
      <c r="D64" s="361"/>
      <c r="E64" s="361"/>
      <c r="F64" s="361"/>
      <c r="G64" s="371"/>
    </row>
    <row r="65" spans="2:7" ht="32.25" customHeight="1">
      <c r="B65" s="376"/>
      <c r="C65" s="360"/>
      <c r="D65" s="361"/>
      <c r="E65" s="361"/>
      <c r="F65" s="361"/>
      <c r="G65" s="361"/>
    </row>
    <row r="66" spans="2:7" ht="32.25" customHeight="1">
      <c r="B66" s="376"/>
      <c r="C66" s="360"/>
      <c r="D66" s="361"/>
      <c r="E66" s="361"/>
      <c r="F66" s="361"/>
      <c r="G66" s="361"/>
    </row>
    <row r="67" spans="2:7" ht="27" customHeight="1">
      <c r="B67" s="376"/>
      <c r="C67" s="379"/>
      <c r="D67" s="367"/>
      <c r="E67" s="367"/>
      <c r="F67" s="367"/>
      <c r="G67" s="381"/>
    </row>
    <row r="68" spans="2:7" ht="36" customHeight="1">
      <c r="B68" s="376"/>
      <c r="C68" s="129"/>
      <c r="D68" s="128"/>
      <c r="E68" s="128"/>
      <c r="F68" s="128"/>
      <c r="G68" s="128"/>
    </row>
    <row r="69" spans="2:7" ht="20.25">
      <c r="B69" s="128"/>
      <c r="C69" s="22"/>
      <c r="D69" s="343"/>
      <c r="F69" s="116"/>
      <c r="G69" s="116"/>
    </row>
    <row r="70" spans="2:7" ht="23.25">
      <c r="B70" s="316"/>
      <c r="C70" s="129"/>
      <c r="D70" s="128"/>
      <c r="E70" s="111"/>
      <c r="F70" s="128"/>
      <c r="G70" s="128"/>
    </row>
    <row r="71" spans="2:7" ht="20.25">
      <c r="B71" s="128"/>
      <c r="C71" s="129"/>
      <c r="D71" s="128"/>
      <c r="E71" s="128"/>
      <c r="F71" s="128"/>
      <c r="G71" s="128"/>
    </row>
    <row r="72" spans="2:7" ht="20.25">
      <c r="B72" s="128"/>
    </row>
  </sheetData>
  <sheetProtection password="829C" sheet="1" objects="1" scenarios="1"/>
  <mergeCells count="4">
    <mergeCell ref="B7:G7"/>
    <mergeCell ref="B14:B20"/>
    <mergeCell ref="B40:B53"/>
    <mergeCell ref="B22:B25"/>
  </mergeCells>
  <printOptions horizontalCentered="1"/>
  <pageMargins left="0.43307086614173201" right="0.43307086614173201" top="0.74803149606299202" bottom="0.74803149606299202" header="0.31496062992126" footer="0.31496062992126"/>
  <pageSetup scale="40" orientation="portrait" horizontalDpi="4294967294" verticalDpi="4294967294" r:id="rId1"/>
  <drawing r:id="rId2"/>
  <legacyDrawing r:id="rId3"/>
</worksheet>
</file>

<file path=xl/worksheets/sheet12.xml><?xml version="1.0" encoding="utf-8"?>
<worksheet xmlns="http://schemas.openxmlformats.org/spreadsheetml/2006/main" xmlns:r="http://schemas.openxmlformats.org/officeDocument/2006/relationships">
  <sheetPr codeName="Sheet14"/>
  <dimension ref="A1:N69"/>
  <sheetViews>
    <sheetView zoomScale="75" zoomScaleNormal="75" workbookViewId="0"/>
  </sheetViews>
  <sheetFormatPr defaultRowHeight="12.75"/>
  <cols>
    <col min="1" max="1" width="6.5703125" customWidth="1"/>
    <col min="2" max="2" width="54.140625" customWidth="1"/>
    <col min="3" max="3" width="12.85546875" customWidth="1"/>
    <col min="4" max="4" width="13.42578125" customWidth="1"/>
    <col min="5" max="5" width="13.7109375" customWidth="1"/>
    <col min="6" max="7" width="12.140625" customWidth="1"/>
    <col min="8" max="8" width="12" customWidth="1"/>
    <col min="9" max="9" width="14.7109375" customWidth="1"/>
    <col min="10" max="10" width="12.140625" customWidth="1"/>
    <col min="11" max="11" width="13" customWidth="1"/>
    <col min="12" max="12" width="12.28515625" customWidth="1"/>
    <col min="13" max="16" width="13.7109375" customWidth="1"/>
  </cols>
  <sheetData>
    <row r="1" spans="1:14" s="275" customFormat="1" ht="15">
      <c r="L1" s="289" t="s">
        <v>640</v>
      </c>
    </row>
    <row r="2" spans="1:14" s="275" customFormat="1" ht="15.75" customHeight="1">
      <c r="A2" s="741" t="s">
        <v>650</v>
      </c>
      <c r="B2" s="741"/>
      <c r="C2" s="741"/>
      <c r="D2" s="741"/>
      <c r="E2" s="741"/>
      <c r="F2" s="741"/>
      <c r="G2" s="741"/>
      <c r="H2" s="741"/>
      <c r="I2" s="741"/>
      <c r="J2" s="741"/>
      <c r="K2" s="741"/>
      <c r="L2" s="741"/>
    </row>
    <row r="3" spans="1:14" s="275" customFormat="1" ht="15"/>
    <row r="4" spans="1:14" s="275" customFormat="1" ht="15.75" thickBot="1">
      <c r="A4" s="279"/>
      <c r="B4" s="279"/>
      <c r="C4" s="279"/>
      <c r="D4" s="279"/>
      <c r="E4" s="279"/>
      <c r="F4" s="279"/>
      <c r="G4" s="290" t="s">
        <v>754</v>
      </c>
    </row>
    <row r="5" spans="1:14" s="275" customFormat="1" ht="90.75" customHeight="1" thickBot="1">
      <c r="A5" s="286" t="s">
        <v>619</v>
      </c>
      <c r="B5" s="285" t="s">
        <v>740</v>
      </c>
      <c r="C5" s="283" t="s">
        <v>752</v>
      </c>
      <c r="D5" s="283" t="s">
        <v>741</v>
      </c>
      <c r="E5" s="283" t="s">
        <v>742</v>
      </c>
      <c r="F5" s="283" t="s">
        <v>743</v>
      </c>
      <c r="G5" s="285" t="s">
        <v>745</v>
      </c>
      <c r="I5" s="276"/>
      <c r="J5" s="276"/>
    </row>
    <row r="6" spans="1:14" s="275" customFormat="1" ht="60">
      <c r="A6" s="287">
        <v>1</v>
      </c>
      <c r="B6" s="592" t="s">
        <v>766</v>
      </c>
      <c r="C6" s="584" t="s">
        <v>861</v>
      </c>
      <c r="D6" s="583">
        <v>2019</v>
      </c>
      <c r="E6" s="583">
        <v>2019</v>
      </c>
      <c r="F6" s="291"/>
      <c r="G6" s="292"/>
      <c r="H6" s="277"/>
      <c r="I6" s="277"/>
      <c r="J6" s="277"/>
    </row>
    <row r="7" spans="1:14" s="275" customFormat="1" ht="60" customHeight="1">
      <c r="A7" s="288">
        <v>2</v>
      </c>
      <c r="B7" s="591" t="s">
        <v>767</v>
      </c>
      <c r="C7" s="584" t="s">
        <v>861</v>
      </c>
      <c r="D7" s="583">
        <v>2019</v>
      </c>
      <c r="E7" s="583">
        <v>2019</v>
      </c>
      <c r="F7" s="581"/>
      <c r="G7" s="582"/>
      <c r="H7" s="277"/>
      <c r="I7" s="277"/>
      <c r="J7" s="277"/>
    </row>
    <row r="8" spans="1:14" s="275" customFormat="1" ht="15">
      <c r="A8" s="288">
        <v>3</v>
      </c>
      <c r="B8" s="282"/>
      <c r="C8" s="284"/>
      <c r="D8" s="293"/>
      <c r="E8" s="293"/>
      <c r="F8" s="293"/>
      <c r="G8" s="294"/>
      <c r="H8" s="277"/>
      <c r="I8" s="277"/>
      <c r="J8" s="277"/>
    </row>
    <row r="9" spans="1:14" s="275" customFormat="1" ht="15.75" thickBot="1">
      <c r="A9" s="288">
        <v>4</v>
      </c>
      <c r="B9" s="282"/>
      <c r="C9" s="585"/>
      <c r="D9" s="586"/>
      <c r="E9" s="586"/>
      <c r="F9" s="586"/>
      <c r="G9" s="568"/>
      <c r="H9" s="277"/>
      <c r="I9" s="277"/>
      <c r="J9" s="277"/>
    </row>
    <row r="10" spans="1:14" s="275" customFormat="1" ht="15.75" thickBot="1">
      <c r="A10" s="754"/>
      <c r="B10" s="755"/>
      <c r="C10" s="587"/>
      <c r="D10" s="587"/>
      <c r="E10" s="588"/>
      <c r="F10" s="589"/>
      <c r="G10" s="590"/>
      <c r="H10" s="278"/>
      <c r="I10" s="278"/>
      <c r="J10" s="278"/>
      <c r="N10" s="521"/>
    </row>
    <row r="11" spans="1:14" s="275" customFormat="1" ht="15">
      <c r="A11" s="277"/>
      <c r="B11" s="296"/>
      <c r="C11" s="298"/>
      <c r="D11" s="298"/>
      <c r="E11" s="299"/>
      <c r="F11" s="300"/>
      <c r="G11" s="299"/>
      <c r="H11" s="278"/>
      <c r="I11" s="278"/>
      <c r="J11" s="278"/>
      <c r="N11" s="522"/>
    </row>
    <row r="12" spans="1:14" s="275" customFormat="1" ht="15.75">
      <c r="A12" s="297" t="s">
        <v>753</v>
      </c>
      <c r="B12" s="277"/>
      <c r="C12" s="298"/>
      <c r="D12" s="298"/>
      <c r="E12" s="299"/>
      <c r="F12" s="299"/>
      <c r="G12" s="299"/>
      <c r="H12" s="278"/>
      <c r="I12" s="278"/>
      <c r="J12" s="278"/>
      <c r="N12" s="522"/>
    </row>
    <row r="13" spans="1:14" s="275" customFormat="1" ht="15.75" thickBot="1">
      <c r="A13" s="279"/>
      <c r="B13" s="279"/>
      <c r="C13" s="279"/>
      <c r="D13" s="279"/>
      <c r="E13" s="279"/>
      <c r="F13" s="279"/>
      <c r="G13" s="279"/>
      <c r="H13" s="279"/>
      <c r="L13" s="290" t="s">
        <v>754</v>
      </c>
      <c r="N13" s="523"/>
    </row>
    <row r="14" spans="1:14" s="275" customFormat="1" ht="15">
      <c r="A14" s="750" t="s">
        <v>619</v>
      </c>
      <c r="B14" s="752" t="s">
        <v>740</v>
      </c>
      <c r="C14" s="742" t="s">
        <v>746</v>
      </c>
      <c r="D14" s="743"/>
      <c r="E14" s="744" t="s">
        <v>785</v>
      </c>
      <c r="F14" s="745"/>
      <c r="G14" s="746" t="s">
        <v>786</v>
      </c>
      <c r="H14" s="746"/>
      <c r="I14" s="747" t="s">
        <v>787</v>
      </c>
      <c r="J14" s="748"/>
      <c r="K14" s="749" t="s">
        <v>788</v>
      </c>
      <c r="L14" s="748"/>
      <c r="N14" s="521"/>
    </row>
    <row r="15" spans="1:14" s="275" customFormat="1" ht="22.5" customHeight="1" thickBot="1">
      <c r="A15" s="751"/>
      <c r="B15" s="753"/>
      <c r="C15" s="281" t="s">
        <v>748</v>
      </c>
      <c r="D15" s="280" t="s">
        <v>747</v>
      </c>
      <c r="E15" s="281" t="s">
        <v>748</v>
      </c>
      <c r="F15" s="280" t="s">
        <v>747</v>
      </c>
      <c r="G15" s="281" t="s">
        <v>748</v>
      </c>
      <c r="H15" s="280" t="s">
        <v>747</v>
      </c>
      <c r="I15" s="281" t="s">
        <v>748</v>
      </c>
      <c r="J15" s="280" t="s">
        <v>747</v>
      </c>
      <c r="K15" s="281" t="s">
        <v>748</v>
      </c>
      <c r="L15" s="280" t="s">
        <v>747</v>
      </c>
      <c r="N15" s="299"/>
    </row>
    <row r="16" spans="1:14" s="275" customFormat="1" ht="15">
      <c r="A16" s="288">
        <v>1</v>
      </c>
      <c r="B16" s="593" t="s">
        <v>842</v>
      </c>
      <c r="C16" s="579">
        <f t="shared" ref="C16:C32" si="0">+E16+G16+I16+K16</f>
        <v>600</v>
      </c>
      <c r="D16" s="573">
        <f t="shared" ref="D16:D32" si="1">+F16+H16+J16+L16</f>
        <v>586</v>
      </c>
      <c r="E16" s="293"/>
      <c r="F16" s="293"/>
      <c r="G16" s="573">
        <v>600</v>
      </c>
      <c r="H16" s="573">
        <v>586</v>
      </c>
      <c r="I16" s="293"/>
      <c r="J16" s="293"/>
      <c r="K16" s="573"/>
      <c r="L16" s="294"/>
      <c r="N16" s="299"/>
    </row>
    <row r="17" spans="1:14" s="275" customFormat="1" ht="30">
      <c r="A17" s="288">
        <v>2</v>
      </c>
      <c r="B17" s="593" t="s">
        <v>847</v>
      </c>
      <c r="C17" s="579">
        <f t="shared" si="0"/>
        <v>130</v>
      </c>
      <c r="D17" s="573">
        <f t="shared" si="1"/>
        <v>47</v>
      </c>
      <c r="E17" s="293"/>
      <c r="F17" s="293"/>
      <c r="G17" s="577">
        <v>130</v>
      </c>
      <c r="H17" s="577">
        <v>47</v>
      </c>
      <c r="I17" s="293"/>
      <c r="J17" s="293"/>
      <c r="K17" s="573"/>
      <c r="L17" s="294"/>
      <c r="N17" s="299"/>
    </row>
    <row r="18" spans="1:14" s="275" customFormat="1" ht="30">
      <c r="A18" s="288">
        <v>3</v>
      </c>
      <c r="B18" s="593" t="s">
        <v>848</v>
      </c>
      <c r="C18" s="579">
        <f t="shared" si="0"/>
        <v>2040</v>
      </c>
      <c r="D18" s="573">
        <f t="shared" si="1"/>
        <v>1952</v>
      </c>
      <c r="E18" s="293"/>
      <c r="F18" s="293"/>
      <c r="G18" s="293"/>
      <c r="H18" s="578"/>
      <c r="I18" s="573">
        <v>2040</v>
      </c>
      <c r="J18" s="573">
        <v>1952</v>
      </c>
      <c r="K18" s="573"/>
      <c r="L18" s="294"/>
      <c r="N18" s="522"/>
    </row>
    <row r="19" spans="1:14" s="275" customFormat="1" ht="15">
      <c r="A19" s="288">
        <v>4</v>
      </c>
      <c r="B19" s="593" t="s">
        <v>849</v>
      </c>
      <c r="C19" s="579">
        <f t="shared" si="0"/>
        <v>8100</v>
      </c>
      <c r="D19" s="573">
        <f t="shared" si="1"/>
        <v>7727</v>
      </c>
      <c r="E19" s="293"/>
      <c r="F19" s="293"/>
      <c r="G19" s="293"/>
      <c r="H19" s="578"/>
      <c r="I19" s="573">
        <v>8100</v>
      </c>
      <c r="J19" s="573">
        <v>7727</v>
      </c>
      <c r="K19" s="573"/>
      <c r="L19" s="294"/>
      <c r="N19" s="522"/>
    </row>
    <row r="20" spans="1:14" s="275" customFormat="1" ht="15">
      <c r="A20" s="288">
        <v>5</v>
      </c>
      <c r="B20" s="593" t="s">
        <v>850</v>
      </c>
      <c r="C20" s="579">
        <f t="shared" si="0"/>
        <v>1900</v>
      </c>
      <c r="D20" s="573">
        <f t="shared" si="1"/>
        <v>1789</v>
      </c>
      <c r="E20" s="293"/>
      <c r="F20" s="293"/>
      <c r="G20" s="293"/>
      <c r="H20" s="578"/>
      <c r="I20" s="573">
        <v>1900</v>
      </c>
      <c r="J20" s="573">
        <v>1789</v>
      </c>
      <c r="K20" s="573"/>
      <c r="L20" s="294"/>
      <c r="N20" s="299"/>
    </row>
    <row r="21" spans="1:14" s="275" customFormat="1" ht="15">
      <c r="A21" s="288">
        <v>6</v>
      </c>
      <c r="B21" s="593" t="s">
        <v>851</v>
      </c>
      <c r="C21" s="579">
        <f t="shared" si="0"/>
        <v>2000</v>
      </c>
      <c r="D21" s="573">
        <f t="shared" si="1"/>
        <v>1775</v>
      </c>
      <c r="E21" s="293"/>
      <c r="F21" s="293"/>
      <c r="G21" s="293"/>
      <c r="H21" s="578"/>
      <c r="I21" s="573">
        <v>2000</v>
      </c>
      <c r="J21" s="573">
        <v>1775</v>
      </c>
      <c r="K21" s="573"/>
      <c r="L21" s="294"/>
      <c r="N21" s="522"/>
    </row>
    <row r="22" spans="1:14" s="275" customFormat="1" ht="15">
      <c r="A22" s="288">
        <v>7</v>
      </c>
      <c r="B22" s="593" t="s">
        <v>852</v>
      </c>
      <c r="C22" s="579">
        <f t="shared" si="0"/>
        <v>800</v>
      </c>
      <c r="D22" s="573">
        <f t="shared" si="1"/>
        <v>600</v>
      </c>
      <c r="E22" s="293"/>
      <c r="F22" s="293"/>
      <c r="G22" s="293"/>
      <c r="H22" s="578"/>
      <c r="I22" s="573">
        <v>800</v>
      </c>
      <c r="J22" s="573">
        <v>600</v>
      </c>
      <c r="K22" s="573"/>
      <c r="L22" s="294"/>
      <c r="N22" s="522"/>
    </row>
    <row r="23" spans="1:14" s="275" customFormat="1" ht="30">
      <c r="A23" s="288">
        <v>8</v>
      </c>
      <c r="B23" s="593" t="s">
        <v>859</v>
      </c>
      <c r="C23" s="579">
        <f t="shared" si="0"/>
        <v>3490</v>
      </c>
      <c r="D23" s="573">
        <f t="shared" si="1"/>
        <v>3098</v>
      </c>
      <c r="E23" s="293"/>
      <c r="F23" s="293"/>
      <c r="G23" s="293"/>
      <c r="H23" s="578"/>
      <c r="I23" s="579">
        <v>3490</v>
      </c>
      <c r="J23" s="573">
        <v>3098</v>
      </c>
      <c r="K23" s="573"/>
      <c r="L23" s="294"/>
      <c r="N23" s="522"/>
    </row>
    <row r="24" spans="1:14" s="275" customFormat="1" ht="15">
      <c r="A24" s="288">
        <v>9</v>
      </c>
      <c r="B24" s="593" t="s">
        <v>858</v>
      </c>
      <c r="C24" s="579">
        <f t="shared" si="0"/>
        <v>8340</v>
      </c>
      <c r="D24" s="573">
        <f t="shared" si="1"/>
        <v>7442</v>
      </c>
      <c r="E24" s="293"/>
      <c r="F24" s="293"/>
      <c r="G24" s="293"/>
      <c r="H24" s="578"/>
      <c r="I24" s="579">
        <v>8340</v>
      </c>
      <c r="J24" s="573">
        <v>7442</v>
      </c>
      <c r="K24" s="573"/>
      <c r="L24" s="294"/>
      <c r="N24" s="522"/>
    </row>
    <row r="25" spans="1:14" s="275" customFormat="1" ht="15">
      <c r="A25" s="288">
        <v>10</v>
      </c>
      <c r="B25" s="593" t="s">
        <v>857</v>
      </c>
      <c r="C25" s="579">
        <f t="shared" si="0"/>
        <v>12100</v>
      </c>
      <c r="D25" s="573">
        <f t="shared" si="1"/>
        <v>10991</v>
      </c>
      <c r="E25" s="293"/>
      <c r="F25" s="293"/>
      <c r="G25" s="293"/>
      <c r="H25" s="578"/>
      <c r="I25" s="579">
        <v>12100</v>
      </c>
      <c r="J25" s="573">
        <v>10991</v>
      </c>
      <c r="K25" s="573"/>
      <c r="L25" s="294"/>
      <c r="N25" s="522"/>
    </row>
    <row r="26" spans="1:14" s="275" customFormat="1" ht="15">
      <c r="A26" s="288">
        <v>11</v>
      </c>
      <c r="B26" s="593" t="s">
        <v>856</v>
      </c>
      <c r="C26" s="579">
        <f t="shared" si="0"/>
        <v>14300</v>
      </c>
      <c r="D26" s="573">
        <f t="shared" si="1"/>
        <v>14243</v>
      </c>
      <c r="E26" s="293"/>
      <c r="F26" s="293"/>
      <c r="G26" s="293"/>
      <c r="H26" s="578"/>
      <c r="I26" s="579">
        <v>14300</v>
      </c>
      <c r="J26" s="573">
        <v>14243</v>
      </c>
      <c r="K26" s="573"/>
      <c r="L26" s="294"/>
      <c r="N26" s="522"/>
    </row>
    <row r="27" spans="1:14" s="275" customFormat="1" ht="15">
      <c r="A27" s="288">
        <v>12</v>
      </c>
      <c r="B27" s="593" t="s">
        <v>855</v>
      </c>
      <c r="C27" s="579">
        <f t="shared" si="0"/>
        <v>5080</v>
      </c>
      <c r="D27" s="573">
        <f t="shared" si="1"/>
        <v>4987</v>
      </c>
      <c r="E27" s="293"/>
      <c r="F27" s="293"/>
      <c r="G27" s="293"/>
      <c r="H27" s="578"/>
      <c r="I27" s="579">
        <v>5080</v>
      </c>
      <c r="J27" s="573">
        <v>4987</v>
      </c>
      <c r="K27" s="573"/>
      <c r="L27" s="294"/>
      <c r="N27" s="522"/>
    </row>
    <row r="28" spans="1:14" s="275" customFormat="1" ht="15">
      <c r="A28" s="288">
        <v>13</v>
      </c>
      <c r="B28" s="593" t="s">
        <v>854</v>
      </c>
      <c r="C28" s="579">
        <f t="shared" si="0"/>
        <v>1600</v>
      </c>
      <c r="D28" s="573">
        <f t="shared" si="1"/>
        <v>1548</v>
      </c>
      <c r="E28" s="293"/>
      <c r="F28" s="293"/>
      <c r="G28" s="293"/>
      <c r="H28" s="578"/>
      <c r="I28" s="579">
        <v>1600</v>
      </c>
      <c r="J28" s="573">
        <f>870+678</f>
        <v>1548</v>
      </c>
      <c r="K28" s="573"/>
      <c r="L28" s="580"/>
      <c r="N28" s="522"/>
    </row>
    <row r="29" spans="1:14" s="275" customFormat="1" ht="30">
      <c r="A29" s="288">
        <v>14</v>
      </c>
      <c r="B29" s="593" t="s">
        <v>853</v>
      </c>
      <c r="C29" s="579">
        <f t="shared" si="0"/>
        <v>4750</v>
      </c>
      <c r="D29" s="573">
        <f t="shared" si="1"/>
        <v>3869</v>
      </c>
      <c r="E29" s="293"/>
      <c r="F29" s="293"/>
      <c r="G29" s="293"/>
      <c r="H29" s="578"/>
      <c r="I29" s="573">
        <v>4750</v>
      </c>
      <c r="J29" s="573">
        <v>3869</v>
      </c>
      <c r="K29" s="573"/>
      <c r="L29" s="294"/>
      <c r="N29" s="522"/>
    </row>
    <row r="30" spans="1:14" s="275" customFormat="1" ht="45">
      <c r="A30" s="288">
        <v>15</v>
      </c>
      <c r="B30" s="593" t="s">
        <v>860</v>
      </c>
      <c r="C30" s="579">
        <f t="shared" si="0"/>
        <v>6050</v>
      </c>
      <c r="D30" s="573">
        <f t="shared" si="1"/>
        <v>6050</v>
      </c>
      <c r="E30" s="293"/>
      <c r="F30" s="293"/>
      <c r="G30" s="293"/>
      <c r="H30" s="578"/>
      <c r="I30" s="573">
        <v>6050</v>
      </c>
      <c r="J30" s="573">
        <v>6050</v>
      </c>
      <c r="K30" s="573"/>
      <c r="L30" s="294"/>
      <c r="N30" s="522"/>
    </row>
    <row r="31" spans="1:14" s="275" customFormat="1" ht="30">
      <c r="A31" s="288">
        <v>16</v>
      </c>
      <c r="B31" s="593" t="s">
        <v>862</v>
      </c>
      <c r="C31" s="579">
        <f t="shared" si="0"/>
        <v>1400</v>
      </c>
      <c r="D31" s="573">
        <f t="shared" si="1"/>
        <v>1318</v>
      </c>
      <c r="E31" s="293"/>
      <c r="F31" s="293"/>
      <c r="G31" s="293"/>
      <c r="H31" s="578"/>
      <c r="I31" s="573">
        <v>1400</v>
      </c>
      <c r="J31" s="573">
        <v>1318</v>
      </c>
      <c r="K31" s="573"/>
      <c r="L31" s="294"/>
      <c r="N31" s="522"/>
    </row>
    <row r="32" spans="1:14" s="275" customFormat="1" ht="15">
      <c r="A32" s="288">
        <v>17</v>
      </c>
      <c r="B32" s="593" t="s">
        <v>835</v>
      </c>
      <c r="C32" s="579">
        <f t="shared" si="0"/>
        <v>150</v>
      </c>
      <c r="D32" s="573">
        <f t="shared" si="1"/>
        <v>0</v>
      </c>
      <c r="E32" s="293"/>
      <c r="F32" s="293"/>
      <c r="G32" s="293"/>
      <c r="H32" s="578"/>
      <c r="I32" s="293"/>
      <c r="J32" s="293"/>
      <c r="K32" s="573">
        <v>150</v>
      </c>
      <c r="L32" s="294"/>
      <c r="N32" s="299"/>
    </row>
    <row r="33" spans="1:14" s="275" customFormat="1" ht="15">
      <c r="A33" s="288">
        <v>18</v>
      </c>
      <c r="B33" s="593" t="s">
        <v>800</v>
      </c>
      <c r="C33" s="579">
        <f t="shared" ref="C33:C50" si="2">+E33+G33+I33+K33</f>
        <v>350</v>
      </c>
      <c r="D33" s="573">
        <f t="shared" ref="D33:D50" si="3">+F33+H33+J33+L33</f>
        <v>0</v>
      </c>
      <c r="E33" s="293"/>
      <c r="F33" s="293"/>
      <c r="G33" s="293"/>
      <c r="H33" s="578"/>
      <c r="I33" s="293"/>
      <c r="J33" s="293"/>
      <c r="K33" s="573">
        <v>350</v>
      </c>
      <c r="L33" s="294"/>
      <c r="N33" s="299"/>
    </row>
    <row r="34" spans="1:14" s="275" customFormat="1" ht="15">
      <c r="A34" s="288">
        <v>19</v>
      </c>
      <c r="B34" s="593" t="s">
        <v>801</v>
      </c>
      <c r="C34" s="579">
        <f t="shared" si="2"/>
        <v>400</v>
      </c>
      <c r="D34" s="573">
        <f t="shared" si="3"/>
        <v>0</v>
      </c>
      <c r="E34" s="293"/>
      <c r="F34" s="293"/>
      <c r="G34" s="293"/>
      <c r="H34" s="578"/>
      <c r="I34" s="293"/>
      <c r="J34" s="293"/>
      <c r="K34" s="573">
        <v>400</v>
      </c>
      <c r="L34" s="294"/>
      <c r="N34" s="299"/>
    </row>
    <row r="35" spans="1:14" s="275" customFormat="1" ht="30">
      <c r="A35" s="288">
        <v>20</v>
      </c>
      <c r="B35" s="593" t="s">
        <v>836</v>
      </c>
      <c r="C35" s="579">
        <f t="shared" si="2"/>
        <v>240</v>
      </c>
      <c r="D35" s="573">
        <f t="shared" si="3"/>
        <v>0</v>
      </c>
      <c r="E35" s="293"/>
      <c r="F35" s="293"/>
      <c r="G35" s="293"/>
      <c r="H35" s="578"/>
      <c r="I35" s="293"/>
      <c r="J35" s="293"/>
      <c r="K35" s="573">
        <v>240</v>
      </c>
      <c r="L35" s="294"/>
      <c r="N35" s="299"/>
    </row>
    <row r="36" spans="1:14" s="275" customFormat="1" ht="30">
      <c r="A36" s="288">
        <v>21</v>
      </c>
      <c r="B36" s="593" t="s">
        <v>837</v>
      </c>
      <c r="C36" s="579">
        <f t="shared" si="2"/>
        <v>164</v>
      </c>
      <c r="D36" s="573">
        <f t="shared" si="3"/>
        <v>0</v>
      </c>
      <c r="E36" s="293"/>
      <c r="F36" s="293"/>
      <c r="G36" s="293"/>
      <c r="H36" s="578"/>
      <c r="I36" s="293"/>
      <c r="J36" s="293"/>
      <c r="K36" s="573">
        <v>164</v>
      </c>
      <c r="L36" s="294"/>
      <c r="N36" s="299"/>
    </row>
    <row r="37" spans="1:14" s="275" customFormat="1" ht="15">
      <c r="A37" s="288">
        <v>22</v>
      </c>
      <c r="B37" s="593" t="s">
        <v>838</v>
      </c>
      <c r="C37" s="579">
        <f t="shared" si="2"/>
        <v>400</v>
      </c>
      <c r="D37" s="573">
        <f t="shared" si="3"/>
        <v>0</v>
      </c>
      <c r="E37" s="293"/>
      <c r="F37" s="293"/>
      <c r="G37" s="293"/>
      <c r="H37" s="578"/>
      <c r="I37" s="293"/>
      <c r="J37" s="293"/>
      <c r="K37" s="573">
        <v>400</v>
      </c>
      <c r="L37" s="294"/>
      <c r="N37" s="299"/>
    </row>
    <row r="38" spans="1:14" s="275" customFormat="1" ht="30">
      <c r="A38" s="288">
        <v>23</v>
      </c>
      <c r="B38" s="593" t="s">
        <v>839</v>
      </c>
      <c r="C38" s="579">
        <f t="shared" si="2"/>
        <v>1500</v>
      </c>
      <c r="D38" s="573">
        <f t="shared" si="3"/>
        <v>0</v>
      </c>
      <c r="E38" s="293"/>
      <c r="F38" s="293"/>
      <c r="G38" s="293"/>
      <c r="H38" s="578"/>
      <c r="I38" s="293"/>
      <c r="J38" s="293"/>
      <c r="K38" s="573">
        <v>1500</v>
      </c>
      <c r="L38" s="294"/>
      <c r="N38" s="299"/>
    </row>
    <row r="39" spans="1:14" s="275" customFormat="1" ht="15">
      <c r="A39" s="288">
        <v>24</v>
      </c>
      <c r="B39" s="593" t="s">
        <v>840</v>
      </c>
      <c r="C39" s="579">
        <f t="shared" si="2"/>
        <v>1150</v>
      </c>
      <c r="D39" s="573">
        <f t="shared" si="3"/>
        <v>0</v>
      </c>
      <c r="E39" s="293"/>
      <c r="F39" s="293"/>
      <c r="G39" s="293"/>
      <c r="H39" s="578"/>
      <c r="I39" s="293"/>
      <c r="J39" s="293"/>
      <c r="K39" s="573">
        <v>1150</v>
      </c>
      <c r="L39" s="294"/>
      <c r="N39" s="299"/>
    </row>
    <row r="40" spans="1:14" s="275" customFormat="1" ht="15">
      <c r="A40" s="288">
        <v>25</v>
      </c>
      <c r="B40" s="593" t="s">
        <v>841</v>
      </c>
      <c r="C40" s="579">
        <f t="shared" si="2"/>
        <v>1800</v>
      </c>
      <c r="D40" s="573">
        <f t="shared" si="3"/>
        <v>0</v>
      </c>
      <c r="E40" s="293"/>
      <c r="F40" s="293"/>
      <c r="G40" s="293"/>
      <c r="H40" s="578"/>
      <c r="I40" s="293"/>
      <c r="J40" s="293"/>
      <c r="K40" s="573">
        <v>1800</v>
      </c>
      <c r="L40" s="294"/>
      <c r="N40" s="299"/>
    </row>
    <row r="41" spans="1:14" s="275" customFormat="1" ht="15">
      <c r="A41" s="288">
        <v>26</v>
      </c>
      <c r="B41" s="593" t="s">
        <v>843</v>
      </c>
      <c r="C41" s="579">
        <f t="shared" si="2"/>
        <v>1200</v>
      </c>
      <c r="D41" s="573">
        <f t="shared" si="3"/>
        <v>0</v>
      </c>
      <c r="E41" s="293"/>
      <c r="F41" s="293"/>
      <c r="G41" s="293"/>
      <c r="H41" s="578"/>
      <c r="I41" s="293"/>
      <c r="J41" s="293"/>
      <c r="K41" s="573">
        <v>1200</v>
      </c>
      <c r="L41" s="294"/>
      <c r="N41" s="299"/>
    </row>
    <row r="42" spans="1:14" s="275" customFormat="1" ht="30">
      <c r="A42" s="288">
        <v>27</v>
      </c>
      <c r="B42" s="593" t="s">
        <v>798</v>
      </c>
      <c r="C42" s="579">
        <f t="shared" si="2"/>
        <v>500</v>
      </c>
      <c r="D42" s="573">
        <f t="shared" si="3"/>
        <v>0</v>
      </c>
      <c r="E42" s="293"/>
      <c r="F42" s="293"/>
      <c r="G42" s="293"/>
      <c r="H42" s="578"/>
      <c r="I42" s="293"/>
      <c r="J42" s="293"/>
      <c r="K42" s="573">
        <v>500</v>
      </c>
      <c r="L42" s="294"/>
      <c r="N42" s="299"/>
    </row>
    <row r="43" spans="1:14" s="275" customFormat="1" ht="30">
      <c r="A43" s="288">
        <v>28</v>
      </c>
      <c r="B43" s="593" t="s">
        <v>844</v>
      </c>
      <c r="C43" s="579">
        <f t="shared" si="2"/>
        <v>4650</v>
      </c>
      <c r="D43" s="573">
        <f t="shared" si="3"/>
        <v>0</v>
      </c>
      <c r="E43" s="293"/>
      <c r="F43" s="293"/>
      <c r="G43" s="293"/>
      <c r="H43" s="578"/>
      <c r="I43" s="293"/>
      <c r="J43" s="293"/>
      <c r="K43" s="573">
        <v>4650</v>
      </c>
      <c r="L43" s="294"/>
      <c r="N43" s="299"/>
    </row>
    <row r="44" spans="1:14" s="275" customFormat="1" ht="30">
      <c r="A44" s="288">
        <v>29</v>
      </c>
      <c r="B44" s="593" t="s">
        <v>845</v>
      </c>
      <c r="C44" s="579">
        <f t="shared" si="2"/>
        <v>700</v>
      </c>
      <c r="D44" s="573">
        <f t="shared" si="3"/>
        <v>0</v>
      </c>
      <c r="E44" s="293"/>
      <c r="F44" s="293"/>
      <c r="G44" s="293"/>
      <c r="H44" s="578"/>
      <c r="I44" s="293"/>
      <c r="J44" s="293"/>
      <c r="K44" s="573">
        <v>700</v>
      </c>
      <c r="L44" s="294"/>
      <c r="N44" s="299"/>
    </row>
    <row r="45" spans="1:14" s="275" customFormat="1" ht="30">
      <c r="A45" s="288">
        <v>30</v>
      </c>
      <c r="B45" s="593" t="s">
        <v>846</v>
      </c>
      <c r="C45" s="579">
        <f t="shared" si="2"/>
        <v>240</v>
      </c>
      <c r="D45" s="573">
        <f t="shared" si="3"/>
        <v>0</v>
      </c>
      <c r="E45" s="293"/>
      <c r="F45" s="293"/>
      <c r="G45" s="293"/>
      <c r="H45" s="578"/>
      <c r="I45" s="293"/>
      <c r="J45" s="293"/>
      <c r="K45" s="573">
        <v>240</v>
      </c>
      <c r="L45" s="294"/>
      <c r="N45" s="299"/>
    </row>
    <row r="46" spans="1:14" s="275" customFormat="1" ht="15">
      <c r="A46" s="288">
        <v>31</v>
      </c>
      <c r="B46" s="593" t="s">
        <v>832</v>
      </c>
      <c r="C46" s="579">
        <f t="shared" si="2"/>
        <v>200</v>
      </c>
      <c r="D46" s="573">
        <f t="shared" si="3"/>
        <v>0</v>
      </c>
      <c r="E46" s="293"/>
      <c r="F46" s="293"/>
      <c r="G46" s="293"/>
      <c r="H46" s="578"/>
      <c r="I46" s="293"/>
      <c r="J46" s="293"/>
      <c r="K46" s="573">
        <v>200</v>
      </c>
      <c r="L46" s="294"/>
      <c r="N46" s="299"/>
    </row>
    <row r="47" spans="1:14" s="275" customFormat="1" ht="15">
      <c r="A47" s="288">
        <v>32</v>
      </c>
      <c r="B47" s="593" t="s">
        <v>774</v>
      </c>
      <c r="C47" s="579">
        <f t="shared" si="2"/>
        <v>400</v>
      </c>
      <c r="D47" s="573">
        <f t="shared" si="3"/>
        <v>0</v>
      </c>
      <c r="E47" s="293"/>
      <c r="F47" s="293"/>
      <c r="G47" s="293"/>
      <c r="H47" s="578"/>
      <c r="I47" s="293"/>
      <c r="J47" s="293"/>
      <c r="K47" s="573">
        <v>400</v>
      </c>
      <c r="L47" s="294"/>
      <c r="N47" s="522"/>
    </row>
    <row r="48" spans="1:14" s="275" customFormat="1" ht="15">
      <c r="A48" s="288">
        <v>33</v>
      </c>
      <c r="B48" s="593" t="s">
        <v>833</v>
      </c>
      <c r="C48" s="579">
        <f t="shared" si="2"/>
        <v>300</v>
      </c>
      <c r="D48" s="573">
        <f t="shared" si="3"/>
        <v>0</v>
      </c>
      <c r="E48" s="293"/>
      <c r="F48" s="293"/>
      <c r="G48" s="293"/>
      <c r="H48" s="578"/>
      <c r="I48" s="293"/>
      <c r="J48" s="293"/>
      <c r="K48" s="573">
        <v>300</v>
      </c>
      <c r="L48" s="294"/>
      <c r="N48" s="522"/>
    </row>
    <row r="49" spans="1:14" s="275" customFormat="1" ht="30">
      <c r="A49" s="288">
        <v>34</v>
      </c>
      <c r="B49" s="593" t="s">
        <v>799</v>
      </c>
      <c r="C49" s="579">
        <f t="shared" si="2"/>
        <v>350</v>
      </c>
      <c r="D49" s="573">
        <f t="shared" si="3"/>
        <v>0</v>
      </c>
      <c r="E49" s="293"/>
      <c r="F49" s="293"/>
      <c r="G49" s="293"/>
      <c r="H49" s="578"/>
      <c r="I49" s="293"/>
      <c r="J49" s="293"/>
      <c r="K49" s="573">
        <v>350</v>
      </c>
      <c r="L49" s="294"/>
      <c r="N49" s="522"/>
    </row>
    <row r="50" spans="1:14" s="275" customFormat="1" ht="15.75" thickBot="1">
      <c r="A50" s="288">
        <v>35</v>
      </c>
      <c r="B50" s="593" t="s">
        <v>834</v>
      </c>
      <c r="C50" s="579">
        <f t="shared" si="2"/>
        <v>490</v>
      </c>
      <c r="D50" s="573">
        <f t="shared" si="3"/>
        <v>0</v>
      </c>
      <c r="E50" s="569"/>
      <c r="F50" s="569"/>
      <c r="G50" s="570"/>
      <c r="H50" s="569"/>
      <c r="I50" s="570"/>
      <c r="J50" s="295"/>
      <c r="K50" s="571">
        <v>490</v>
      </c>
      <c r="L50" s="568"/>
      <c r="N50" s="521"/>
    </row>
    <row r="51" spans="1:14" ht="18" customHeight="1" thickBot="1">
      <c r="A51" s="739" t="s">
        <v>744</v>
      </c>
      <c r="B51" s="740"/>
      <c r="C51" s="572">
        <f>SUM(C16:C50)</f>
        <v>87864</v>
      </c>
      <c r="D51" s="572">
        <f t="shared" ref="D51:L51" si="4">SUM(D16:D50)</f>
        <v>68022</v>
      </c>
      <c r="E51" s="572">
        <f t="shared" si="4"/>
        <v>0</v>
      </c>
      <c r="F51" s="572">
        <f t="shared" si="4"/>
        <v>0</v>
      </c>
      <c r="G51" s="572">
        <f t="shared" si="4"/>
        <v>730</v>
      </c>
      <c r="H51" s="572">
        <f t="shared" si="4"/>
        <v>633</v>
      </c>
      <c r="I51" s="572">
        <f t="shared" si="4"/>
        <v>71950</v>
      </c>
      <c r="J51" s="572">
        <f t="shared" si="4"/>
        <v>67389</v>
      </c>
      <c r="K51" s="572">
        <f t="shared" si="4"/>
        <v>15184</v>
      </c>
      <c r="L51" s="572">
        <f t="shared" si="4"/>
        <v>0</v>
      </c>
      <c r="N51" s="524"/>
    </row>
    <row r="52" spans="1:14">
      <c r="A52" s="594"/>
      <c r="N52" s="524"/>
    </row>
    <row r="53" spans="1:14">
      <c r="B53" s="345"/>
      <c r="C53" s="434"/>
      <c r="D53" s="605"/>
    </row>
    <row r="54" spans="1:14" ht="15.75">
      <c r="B54" s="297" t="s">
        <v>863</v>
      </c>
    </row>
    <row r="55" spans="1:14">
      <c r="B55" s="519"/>
    </row>
    <row r="56" spans="1:14">
      <c r="B56" s="530"/>
    </row>
    <row r="57" spans="1:14">
      <c r="B57" s="519"/>
    </row>
    <row r="58" spans="1:14">
      <c r="B58" s="531"/>
    </row>
    <row r="59" spans="1:14">
      <c r="B59" s="531"/>
    </row>
    <row r="60" spans="1:14">
      <c r="B60" s="530"/>
    </row>
    <row r="61" spans="1:14">
      <c r="B61" s="530"/>
    </row>
    <row r="62" spans="1:14">
      <c r="B62" s="522"/>
    </row>
    <row r="63" spans="1:14">
      <c r="B63" s="532"/>
    </row>
    <row r="64" spans="1:14">
      <c r="B64" s="533"/>
    </row>
    <row r="65" spans="2:2">
      <c r="B65" s="533"/>
    </row>
    <row r="66" spans="2:2">
      <c r="B66" s="532"/>
    </row>
    <row r="67" spans="2:2">
      <c r="B67" s="532"/>
    </row>
    <row r="68" spans="2:2">
      <c r="B68" s="520"/>
    </row>
    <row r="69" spans="2:2">
      <c r="B69" s="524"/>
    </row>
  </sheetData>
  <sheetProtection password="829C" sheet="1" objects="1" scenarios="1"/>
  <mergeCells count="10">
    <mergeCell ref="A51:B51"/>
    <mergeCell ref="A2:L2"/>
    <mergeCell ref="C14:D14"/>
    <mergeCell ref="E14:F14"/>
    <mergeCell ref="G14:H14"/>
    <mergeCell ref="I14:J14"/>
    <mergeCell ref="K14:L14"/>
    <mergeCell ref="A14:A15"/>
    <mergeCell ref="B14:B15"/>
    <mergeCell ref="A10:B10"/>
  </mergeCells>
  <printOptions horizontalCentered="1"/>
  <pageMargins left="0.25" right="0.25" top="0.34" bottom="0.36" header="0.23" footer="0.15"/>
  <pageSetup scale="62"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G76"/>
  <sheetViews>
    <sheetView zoomScale="75" zoomScaleNormal="75" workbookViewId="0">
      <selection activeCell="L18" sqref="L18"/>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c r="B2" s="223" t="s">
        <v>773</v>
      </c>
      <c r="C2" s="224"/>
      <c r="D2" s="224"/>
      <c r="E2" s="224"/>
      <c r="F2" s="224"/>
      <c r="G2" s="225" t="s">
        <v>651</v>
      </c>
    </row>
    <row r="3" spans="2:7">
      <c r="B3" s="223" t="s">
        <v>770</v>
      </c>
      <c r="C3" s="224"/>
      <c r="D3" s="224"/>
      <c r="E3" s="224"/>
      <c r="F3" s="224"/>
      <c r="G3" s="224"/>
    </row>
    <row r="4" spans="2:7" ht="15.75">
      <c r="B4" s="226"/>
      <c r="C4" s="227"/>
      <c r="D4" s="227"/>
      <c r="E4" s="227"/>
      <c r="F4" s="227"/>
      <c r="G4" s="227"/>
    </row>
    <row r="5" spans="2:7" ht="51.75" customHeight="1">
      <c r="B5" s="756" t="s">
        <v>728</v>
      </c>
      <c r="C5" s="756"/>
      <c r="D5" s="756"/>
      <c r="E5" s="756"/>
      <c r="F5" s="756"/>
      <c r="G5" s="756"/>
    </row>
    <row r="6" spans="2:7">
      <c r="B6" s="757" t="s">
        <v>829</v>
      </c>
      <c r="C6" s="757"/>
      <c r="D6" s="757"/>
      <c r="E6" s="757"/>
      <c r="F6" s="757"/>
      <c r="G6" s="757"/>
    </row>
    <row r="7" spans="2:7">
      <c r="B7" s="228"/>
      <c r="C7" s="228"/>
      <c r="D7" s="228"/>
      <c r="E7" s="228"/>
      <c r="F7" s="228"/>
      <c r="G7" s="228"/>
    </row>
    <row r="8" spans="2:7" ht="13.5" thickBot="1">
      <c r="B8" s="229"/>
      <c r="C8" s="228"/>
      <c r="D8" s="228"/>
      <c r="E8" s="228"/>
      <c r="F8" s="228"/>
      <c r="G8" s="248" t="s">
        <v>291</v>
      </c>
    </row>
    <row r="9" spans="2:7">
      <c r="B9" s="758" t="s">
        <v>95</v>
      </c>
      <c r="C9" s="760" t="s">
        <v>132</v>
      </c>
      <c r="D9" s="762" t="s">
        <v>681</v>
      </c>
      <c r="E9" s="762" t="s">
        <v>682</v>
      </c>
      <c r="F9" s="762" t="s">
        <v>618</v>
      </c>
      <c r="G9" s="764" t="s">
        <v>683</v>
      </c>
    </row>
    <row r="10" spans="2:7" ht="13.5" thickBot="1">
      <c r="B10" s="759"/>
      <c r="C10" s="761"/>
      <c r="D10" s="763"/>
      <c r="E10" s="763"/>
      <c r="F10" s="763"/>
      <c r="G10" s="765"/>
    </row>
    <row r="11" spans="2:7">
      <c r="B11" s="231">
        <v>1</v>
      </c>
      <c r="C11" s="232">
        <v>2</v>
      </c>
      <c r="D11" s="232">
        <v>3</v>
      </c>
      <c r="E11" s="232">
        <v>4</v>
      </c>
      <c r="F11" s="232">
        <v>5</v>
      </c>
      <c r="G11" s="233">
        <v>6</v>
      </c>
    </row>
    <row r="12" spans="2:7">
      <c r="B12" s="767" t="s">
        <v>684</v>
      </c>
      <c r="C12" s="769" t="s">
        <v>685</v>
      </c>
      <c r="D12" s="770">
        <v>9108</v>
      </c>
      <c r="E12" s="771">
        <f>+E17</f>
        <v>27614</v>
      </c>
      <c r="F12" s="773">
        <f>+F17</f>
        <v>0</v>
      </c>
      <c r="G12" s="774">
        <f>+G17</f>
        <v>27614</v>
      </c>
    </row>
    <row r="13" spans="2:7">
      <c r="B13" s="768"/>
      <c r="C13" s="769"/>
      <c r="D13" s="770"/>
      <c r="E13" s="772"/>
      <c r="F13" s="773"/>
      <c r="G13" s="775"/>
    </row>
    <row r="14" spans="2:7" ht="24.95" customHeight="1">
      <c r="B14" s="234" t="s">
        <v>686</v>
      </c>
      <c r="C14" s="235" t="s">
        <v>687</v>
      </c>
      <c r="D14" s="236">
        <v>9109</v>
      </c>
      <c r="E14" s="404"/>
      <c r="F14" s="404"/>
      <c r="G14" s="405"/>
    </row>
    <row r="15" spans="2:7" ht="24.95" customHeight="1">
      <c r="B15" s="234" t="s">
        <v>688</v>
      </c>
      <c r="C15" s="235" t="s">
        <v>689</v>
      </c>
      <c r="D15" s="236">
        <v>9110</v>
      </c>
      <c r="E15" s="404"/>
      <c r="F15" s="404"/>
      <c r="G15" s="405"/>
    </row>
    <row r="16" spans="2:7" ht="24.95" customHeight="1">
      <c r="B16" s="234" t="s">
        <v>690</v>
      </c>
      <c r="C16" s="235" t="s">
        <v>691</v>
      </c>
      <c r="D16" s="236">
        <v>9111</v>
      </c>
      <c r="E16" s="404"/>
      <c r="F16" s="404"/>
      <c r="G16" s="405"/>
    </row>
    <row r="17" spans="2:7" ht="24.95" customHeight="1">
      <c r="B17" s="234" t="s">
        <v>692</v>
      </c>
      <c r="C17" s="235" t="s">
        <v>693</v>
      </c>
      <c r="D17" s="236">
        <v>9112</v>
      </c>
      <c r="E17" s="404">
        <v>27614</v>
      </c>
      <c r="F17" s="404">
        <v>0</v>
      </c>
      <c r="G17" s="405">
        <f>+E17-F17</f>
        <v>27614</v>
      </c>
    </row>
    <row r="18" spans="2:7" ht="24.95" customHeight="1">
      <c r="B18" s="244" t="s">
        <v>694</v>
      </c>
      <c r="C18" s="245" t="s">
        <v>695</v>
      </c>
      <c r="D18" s="246">
        <v>9113</v>
      </c>
      <c r="E18" s="406">
        <f>+E21</f>
        <v>163</v>
      </c>
      <c r="F18" s="406">
        <f>+F21</f>
        <v>147</v>
      </c>
      <c r="G18" s="407">
        <f>+G21</f>
        <v>16</v>
      </c>
    </row>
    <row r="19" spans="2:7" ht="24.95" customHeight="1">
      <c r="B19" s="234" t="s">
        <v>696</v>
      </c>
      <c r="C19" s="235" t="s">
        <v>697</v>
      </c>
      <c r="D19" s="236">
        <v>9114</v>
      </c>
      <c r="E19" s="404"/>
      <c r="F19" s="404"/>
      <c r="G19" s="405"/>
    </row>
    <row r="20" spans="2:7" ht="28.5" customHeight="1">
      <c r="B20" s="234" t="s">
        <v>698</v>
      </c>
      <c r="C20" s="235" t="s">
        <v>699</v>
      </c>
      <c r="D20" s="236">
        <v>9115</v>
      </c>
      <c r="E20" s="404"/>
      <c r="F20" s="404"/>
      <c r="G20" s="405"/>
    </row>
    <row r="21" spans="2:7" ht="30.75" customHeight="1">
      <c r="B21" s="234" t="s">
        <v>700</v>
      </c>
      <c r="C21" s="235" t="s">
        <v>701</v>
      </c>
      <c r="D21" s="236">
        <v>9116</v>
      </c>
      <c r="E21" s="404">
        <v>163</v>
      </c>
      <c r="F21" s="404">
        <v>147</v>
      </c>
      <c r="G21" s="405">
        <f>+E21-F21</f>
        <v>16</v>
      </c>
    </row>
    <row r="22" spans="2:7" ht="38.25" customHeight="1">
      <c r="B22" s="244" t="s">
        <v>702</v>
      </c>
      <c r="C22" s="245" t="s">
        <v>703</v>
      </c>
      <c r="D22" s="246">
        <v>9117</v>
      </c>
      <c r="E22" s="406">
        <f>+E25</f>
        <v>48900</v>
      </c>
      <c r="F22" s="406">
        <v>25899</v>
      </c>
      <c r="G22" s="407">
        <f>+G25</f>
        <v>23001</v>
      </c>
    </row>
    <row r="23" spans="2:7" ht="38.25" customHeight="1">
      <c r="B23" s="234" t="s">
        <v>704</v>
      </c>
      <c r="C23" s="235" t="s">
        <v>705</v>
      </c>
      <c r="D23" s="236">
        <v>9118</v>
      </c>
      <c r="E23" s="404"/>
      <c r="F23" s="404"/>
      <c r="G23" s="405"/>
    </row>
    <row r="24" spans="2:7" ht="48.75" customHeight="1">
      <c r="B24" s="234" t="s">
        <v>706</v>
      </c>
      <c r="C24" s="235" t="s">
        <v>707</v>
      </c>
      <c r="D24" s="236">
        <v>9119</v>
      </c>
      <c r="E24" s="404"/>
      <c r="F24" s="404"/>
      <c r="G24" s="405"/>
    </row>
    <row r="25" spans="2:7" ht="48.75" customHeight="1">
      <c r="B25" s="234" t="s">
        <v>706</v>
      </c>
      <c r="C25" s="235" t="s">
        <v>708</v>
      </c>
      <c r="D25" s="237">
        <v>9120</v>
      </c>
      <c r="E25" s="404">
        <f>43961+1326+3613</f>
        <v>48900</v>
      </c>
      <c r="F25" s="404">
        <v>25899</v>
      </c>
      <c r="G25" s="405">
        <f>+E25-F25</f>
        <v>23001</v>
      </c>
    </row>
    <row r="26" spans="2:7" ht="21" customHeight="1">
      <c r="B26" s="776" t="s">
        <v>709</v>
      </c>
      <c r="C26" s="777" t="s">
        <v>710</v>
      </c>
      <c r="D26" s="779">
        <v>9121</v>
      </c>
      <c r="E26" s="780"/>
      <c r="F26" s="780"/>
      <c r="G26" s="766"/>
    </row>
    <row r="27" spans="2:7" ht="15" customHeight="1">
      <c r="B27" s="776"/>
      <c r="C27" s="778"/>
      <c r="D27" s="779"/>
      <c r="E27" s="780"/>
      <c r="F27" s="780"/>
      <c r="G27" s="766"/>
    </row>
    <row r="28" spans="2:7" ht="39.75" customHeight="1">
      <c r="B28" s="234" t="s">
        <v>709</v>
      </c>
      <c r="C28" s="235" t="s">
        <v>711</v>
      </c>
      <c r="D28" s="237">
        <v>9122</v>
      </c>
      <c r="E28" s="404"/>
      <c r="F28" s="404"/>
      <c r="G28" s="405"/>
    </row>
    <row r="29" spans="2:7" ht="48" customHeight="1">
      <c r="B29" s="234" t="s">
        <v>706</v>
      </c>
      <c r="C29" s="238" t="s">
        <v>712</v>
      </c>
      <c r="D29" s="236">
        <v>9123</v>
      </c>
      <c r="E29" s="404"/>
      <c r="F29" s="404"/>
      <c r="G29" s="405"/>
    </row>
    <row r="30" spans="2:7" ht="24.95" customHeight="1">
      <c r="B30" s="244" t="s">
        <v>713</v>
      </c>
      <c r="C30" s="245" t="s">
        <v>714</v>
      </c>
      <c r="D30" s="247">
        <v>9124</v>
      </c>
      <c r="E30" s="406">
        <f>+E37</f>
        <v>646</v>
      </c>
      <c r="F30" s="406">
        <v>500</v>
      </c>
      <c r="G30" s="407">
        <f>+G37</f>
        <v>146</v>
      </c>
    </row>
    <row r="31" spans="2:7" ht="24.95" customHeight="1">
      <c r="B31" s="234" t="s">
        <v>715</v>
      </c>
      <c r="C31" s="235" t="s">
        <v>716</v>
      </c>
      <c r="D31" s="236">
        <v>9125</v>
      </c>
      <c r="E31" s="404"/>
      <c r="F31" s="404"/>
      <c r="G31" s="405"/>
    </row>
    <row r="32" spans="2:7" ht="24.95" customHeight="1">
      <c r="B32" s="234" t="s">
        <v>717</v>
      </c>
      <c r="C32" s="239" t="s">
        <v>718</v>
      </c>
      <c r="D32" s="236">
        <v>9126</v>
      </c>
      <c r="E32" s="404"/>
      <c r="F32" s="404"/>
      <c r="G32" s="405"/>
    </row>
    <row r="33" spans="2:7" ht="24.95" customHeight="1">
      <c r="B33" s="776" t="s">
        <v>717</v>
      </c>
      <c r="C33" s="777" t="s">
        <v>719</v>
      </c>
      <c r="D33" s="779">
        <v>9127</v>
      </c>
      <c r="E33" s="780"/>
      <c r="F33" s="780"/>
      <c r="G33" s="766"/>
    </row>
    <row r="34" spans="2:7" ht="4.5" customHeight="1">
      <c r="B34" s="776"/>
      <c r="C34" s="778"/>
      <c r="D34" s="779"/>
      <c r="E34" s="780"/>
      <c r="F34" s="780"/>
      <c r="G34" s="766"/>
    </row>
    <row r="35" spans="2:7" ht="24.95" customHeight="1">
      <c r="B35" s="234" t="s">
        <v>720</v>
      </c>
      <c r="C35" s="235" t="s">
        <v>721</v>
      </c>
      <c r="D35" s="236">
        <v>9128</v>
      </c>
      <c r="E35" s="404"/>
      <c r="F35" s="404"/>
      <c r="G35" s="405"/>
    </row>
    <row r="36" spans="2:7" ht="24.95" customHeight="1">
      <c r="B36" s="234" t="s">
        <v>722</v>
      </c>
      <c r="C36" s="235" t="s">
        <v>723</v>
      </c>
      <c r="D36" s="236">
        <v>9129</v>
      </c>
      <c r="E36" s="404"/>
      <c r="F36" s="404"/>
      <c r="G36" s="405"/>
    </row>
    <row r="37" spans="2:7" ht="24.75" customHeight="1" thickBot="1">
      <c r="B37" s="240" t="s">
        <v>724</v>
      </c>
      <c r="C37" s="241" t="s">
        <v>725</v>
      </c>
      <c r="D37" s="230">
        <v>9130</v>
      </c>
      <c r="E37" s="408">
        <f>65+26+3+17+535</f>
        <v>646</v>
      </c>
      <c r="F37" s="408">
        <v>500</v>
      </c>
      <c r="G37" s="409">
        <f>+E37-F37</f>
        <v>146</v>
      </c>
    </row>
    <row r="38" spans="2:7">
      <c r="B38" s="228"/>
      <c r="C38" s="228"/>
      <c r="D38" s="228"/>
      <c r="E38" s="228"/>
      <c r="F38" s="228"/>
      <c r="G38" s="228"/>
    </row>
    <row r="39" spans="2:7" ht="15.75">
      <c r="B39" s="342" t="s">
        <v>870</v>
      </c>
      <c r="C39" s="242"/>
      <c r="D39" s="242"/>
      <c r="E39" s="242" t="s">
        <v>726</v>
      </c>
      <c r="F39" s="242"/>
      <c r="G39" s="242"/>
    </row>
    <row r="40" spans="2:7" ht="15.75">
      <c r="B40" s="242"/>
      <c r="C40" s="243" t="s">
        <v>727</v>
      </c>
      <c r="D40" s="228"/>
      <c r="E40" s="242"/>
      <c r="F40" s="228"/>
      <c r="G40" s="242"/>
    </row>
    <row r="41" spans="2:7" ht="15.75">
      <c r="B41" s="242"/>
      <c r="C41" s="243"/>
      <c r="D41" s="228"/>
      <c r="E41" s="242"/>
      <c r="F41" s="228"/>
      <c r="G41" s="242"/>
    </row>
    <row r="42" spans="2:7" ht="12.75" customHeight="1">
      <c r="B42" s="781" t="s">
        <v>730</v>
      </c>
      <c r="C42" s="781"/>
      <c r="D42" s="781"/>
      <c r="E42" s="781"/>
      <c r="F42" s="781"/>
      <c r="G42" s="781"/>
    </row>
    <row r="43" spans="2:7">
      <c r="B43" s="781"/>
      <c r="C43" s="781"/>
      <c r="D43" s="781"/>
      <c r="E43" s="781"/>
      <c r="F43" s="781"/>
      <c r="G43" s="781"/>
    </row>
    <row r="44" spans="2:7">
      <c r="B44" s="259"/>
      <c r="C44" s="259"/>
      <c r="D44" s="259"/>
      <c r="E44" s="259"/>
      <c r="F44" s="259"/>
      <c r="G44" s="259"/>
    </row>
    <row r="45" spans="2:7">
      <c r="B45" s="259"/>
      <c r="C45" s="259"/>
      <c r="D45" s="259"/>
      <c r="E45" s="259"/>
      <c r="F45" s="259"/>
      <c r="G45" s="259"/>
    </row>
    <row r="46" spans="2:7">
      <c r="B46" s="259"/>
      <c r="C46" s="259"/>
      <c r="D46" s="259"/>
      <c r="E46" s="259"/>
      <c r="F46" s="259"/>
      <c r="G46" s="259"/>
    </row>
    <row r="47" spans="2:7">
      <c r="B47" s="259"/>
      <c r="C47" s="259"/>
      <c r="D47" s="259"/>
      <c r="E47" s="259"/>
      <c r="F47" s="259"/>
      <c r="G47" s="259"/>
    </row>
    <row r="48" spans="2:7">
      <c r="B48" s="259"/>
      <c r="C48" s="259"/>
      <c r="D48" s="259"/>
      <c r="E48" s="259"/>
      <c r="F48" s="259"/>
      <c r="G48" s="259"/>
    </row>
    <row r="49" spans="2:7">
      <c r="B49" s="259"/>
      <c r="C49" s="259"/>
      <c r="D49" s="259"/>
      <c r="E49" s="259"/>
      <c r="F49" s="259"/>
      <c r="G49" s="259"/>
    </row>
    <row r="50" spans="2:7">
      <c r="B50" s="259"/>
      <c r="C50" s="259"/>
      <c r="D50" s="259"/>
      <c r="E50" s="259"/>
      <c r="F50" s="259"/>
      <c r="G50" s="259"/>
    </row>
    <row r="51" spans="2:7">
      <c r="B51" s="259"/>
      <c r="C51" s="259"/>
      <c r="D51" s="259"/>
      <c r="E51" s="259"/>
      <c r="F51" s="259"/>
      <c r="G51" s="259"/>
    </row>
    <row r="52" spans="2:7">
      <c r="B52" s="259"/>
      <c r="C52" s="259"/>
      <c r="D52" s="259"/>
      <c r="E52" s="259"/>
      <c r="F52" s="259"/>
      <c r="G52" s="259"/>
    </row>
    <row r="53" spans="2:7">
      <c r="B53" s="259"/>
      <c r="C53" s="259"/>
      <c r="D53" s="259"/>
      <c r="E53" s="259"/>
      <c r="F53" s="259"/>
      <c r="G53" s="259"/>
    </row>
    <row r="54" spans="2:7">
      <c r="B54" s="259"/>
      <c r="C54" s="259"/>
      <c r="D54" s="259"/>
      <c r="E54" s="259"/>
      <c r="F54" s="259"/>
      <c r="G54" s="259"/>
    </row>
    <row r="55" spans="2:7">
      <c r="B55" s="259"/>
      <c r="C55" s="259"/>
      <c r="D55" s="259"/>
      <c r="E55" s="259"/>
      <c r="F55" s="259"/>
      <c r="G55" s="259"/>
    </row>
    <row r="56" spans="2:7">
      <c r="B56" s="259"/>
      <c r="C56" s="259"/>
      <c r="D56" s="259"/>
      <c r="E56" s="259"/>
      <c r="F56" s="259"/>
      <c r="G56" s="259"/>
    </row>
    <row r="57" spans="2:7">
      <c r="B57" s="259"/>
      <c r="C57" s="259"/>
      <c r="D57" s="259"/>
      <c r="E57" s="259"/>
      <c r="F57" s="259"/>
      <c r="G57" s="259"/>
    </row>
    <row r="58" spans="2:7">
      <c r="B58" s="259"/>
      <c r="C58" s="259"/>
      <c r="D58" s="259"/>
      <c r="E58" s="259"/>
      <c r="F58" s="259"/>
      <c r="G58" s="259"/>
    </row>
    <row r="59" spans="2:7">
      <c r="B59" s="259"/>
      <c r="C59" s="259"/>
      <c r="D59" s="259"/>
      <c r="E59" s="259"/>
      <c r="F59" s="259"/>
      <c r="G59" s="259"/>
    </row>
    <row r="60" spans="2:7">
      <c r="B60" s="259"/>
      <c r="C60" s="259"/>
      <c r="D60" s="259"/>
      <c r="E60" s="259"/>
      <c r="F60" s="259"/>
      <c r="G60" s="259"/>
    </row>
    <row r="61" spans="2:7">
      <c r="B61" s="259"/>
      <c r="C61" s="259"/>
      <c r="D61" s="259"/>
      <c r="E61" s="259"/>
      <c r="F61" s="259"/>
      <c r="G61" s="259"/>
    </row>
    <row r="62" spans="2:7">
      <c r="B62" s="259"/>
      <c r="C62" s="259"/>
      <c r="D62" s="259"/>
      <c r="E62" s="259"/>
      <c r="F62" s="259"/>
      <c r="G62" s="259"/>
    </row>
    <row r="63" spans="2:7">
      <c r="B63" s="259"/>
      <c r="C63" s="259"/>
      <c r="D63" s="259"/>
      <c r="E63" s="259"/>
      <c r="F63" s="259"/>
      <c r="G63" s="259"/>
    </row>
    <row r="64" spans="2:7">
      <c r="B64" s="259"/>
      <c r="C64" s="259"/>
      <c r="D64" s="259"/>
      <c r="E64" s="259"/>
      <c r="F64" s="259"/>
      <c r="G64" s="259"/>
    </row>
    <row r="65" spans="2:7">
      <c r="B65" s="259"/>
      <c r="C65" s="259"/>
      <c r="D65" s="259"/>
      <c r="E65" s="259"/>
      <c r="F65" s="259"/>
      <c r="G65" s="259"/>
    </row>
    <row r="66" spans="2:7">
      <c r="B66" s="259"/>
      <c r="C66" s="259"/>
      <c r="D66" s="259"/>
      <c r="E66" s="259"/>
      <c r="F66" s="259"/>
      <c r="G66" s="259"/>
    </row>
    <row r="67" spans="2:7">
      <c r="B67" s="259"/>
      <c r="C67" s="259"/>
      <c r="D67" s="259"/>
      <c r="E67" s="259"/>
      <c r="F67" s="259"/>
      <c r="G67" s="259"/>
    </row>
    <row r="68" spans="2:7">
      <c r="B68" s="259"/>
      <c r="C68" s="259"/>
      <c r="D68" s="259"/>
      <c r="E68" s="259"/>
      <c r="F68" s="259"/>
      <c r="G68" s="259"/>
    </row>
    <row r="69" spans="2:7">
      <c r="B69" s="259"/>
      <c r="C69" s="259"/>
      <c r="D69" s="259"/>
      <c r="E69" s="259"/>
      <c r="F69" s="259"/>
      <c r="G69" s="259"/>
    </row>
    <row r="70" spans="2:7">
      <c r="B70" s="259"/>
      <c r="C70" s="259"/>
      <c r="D70" s="259"/>
      <c r="E70" s="259"/>
      <c r="F70" s="259"/>
      <c r="G70" s="259"/>
    </row>
    <row r="71" spans="2:7">
      <c r="B71" s="259"/>
      <c r="C71" s="259"/>
      <c r="D71" s="259"/>
      <c r="E71" s="259"/>
      <c r="F71" s="259"/>
      <c r="G71" s="259"/>
    </row>
    <row r="72" spans="2:7">
      <c r="B72" s="259"/>
      <c r="C72" s="259"/>
      <c r="D72" s="259"/>
      <c r="E72" s="259"/>
      <c r="F72" s="259"/>
      <c r="G72" s="259"/>
    </row>
    <row r="73" spans="2:7">
      <c r="B73" s="259"/>
      <c r="C73" s="259"/>
      <c r="D73" s="259"/>
      <c r="E73" s="259"/>
      <c r="F73" s="259"/>
      <c r="G73" s="259"/>
    </row>
    <row r="74" spans="2:7">
      <c r="B74" s="259"/>
      <c r="C74" s="259"/>
      <c r="D74" s="259"/>
      <c r="E74" s="259"/>
      <c r="F74" s="259"/>
      <c r="G74" s="259"/>
    </row>
    <row r="75" spans="2:7">
      <c r="B75" s="259"/>
      <c r="C75" s="259"/>
      <c r="D75" s="259"/>
      <c r="E75" s="259"/>
      <c r="F75" s="259"/>
      <c r="G75" s="259"/>
    </row>
    <row r="76" spans="2:7">
      <c r="B76" s="259"/>
      <c r="C76" s="259"/>
      <c r="D76" s="259"/>
      <c r="E76" s="259"/>
      <c r="F76" s="259"/>
      <c r="G76" s="259"/>
    </row>
  </sheetData>
  <sheetProtection password="829C" sheet="1" objects="1" scenarios="1"/>
  <mergeCells count="27">
    <mergeCell ref="B42:G43"/>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rintOptions horizontalCentered="1"/>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sheetPr>
  <dimension ref="B2:L155"/>
  <sheetViews>
    <sheetView zoomScale="50" zoomScaleNormal="50" workbookViewId="0">
      <selection activeCell="E2" sqref="E2"/>
    </sheetView>
  </sheetViews>
  <sheetFormatPr defaultColWidth="9.140625" defaultRowHeight="15.75"/>
  <cols>
    <col min="1" max="1" width="9.140625" style="37"/>
    <col min="2" max="2" width="25.7109375" style="37" customWidth="1"/>
    <col min="3" max="3" width="95.5703125" style="37" customWidth="1"/>
    <col min="4" max="4" width="9.85546875" style="37" customWidth="1"/>
    <col min="5" max="7" width="20.7109375" style="37" customWidth="1"/>
    <col min="8" max="8" width="20.7109375" style="40" customWidth="1"/>
    <col min="9" max="10" width="20.7109375" style="41" customWidth="1"/>
    <col min="11" max="16384" width="9.140625" style="37"/>
  </cols>
  <sheetData>
    <row r="2" spans="2:10" s="2" customFormat="1" ht="18.75">
      <c r="B2" s="42" t="s">
        <v>755</v>
      </c>
      <c r="C2" s="37"/>
      <c r="D2" s="37"/>
    </row>
    <row r="3" spans="2:10" s="2" customFormat="1" ht="18.75">
      <c r="B3" s="42" t="s">
        <v>770</v>
      </c>
      <c r="C3" s="37"/>
      <c r="D3" s="37"/>
      <c r="I3" s="5" t="s">
        <v>656</v>
      </c>
      <c r="J3" s="5"/>
    </row>
    <row r="5" spans="2:10" ht="30" customHeight="1">
      <c r="B5" s="628" t="s">
        <v>820</v>
      </c>
      <c r="C5" s="628"/>
      <c r="D5" s="628"/>
      <c r="E5" s="628"/>
      <c r="F5" s="628"/>
      <c r="G5" s="628"/>
      <c r="H5" s="628"/>
      <c r="I5" s="628"/>
      <c r="J5" s="555"/>
    </row>
    <row r="6" spans="2:10" ht="26.25" customHeight="1" thickBot="1">
      <c r="B6" s="38"/>
      <c r="C6" s="39"/>
      <c r="D6" s="39"/>
      <c r="E6" s="39"/>
      <c r="F6" s="39"/>
      <c r="G6" s="39"/>
      <c r="I6" s="151" t="s">
        <v>291</v>
      </c>
      <c r="J6" s="151"/>
    </row>
    <row r="7" spans="2:10" s="66" customFormat="1" ht="42" customHeight="1">
      <c r="B7" s="635" t="s">
        <v>95</v>
      </c>
      <c r="C7" s="637" t="s">
        <v>96</v>
      </c>
      <c r="D7" s="641" t="s">
        <v>137</v>
      </c>
      <c r="E7" s="639" t="s">
        <v>778</v>
      </c>
      <c r="F7" s="629" t="s">
        <v>779</v>
      </c>
      <c r="G7" s="631" t="s">
        <v>819</v>
      </c>
      <c r="H7" s="632"/>
      <c r="I7" s="633" t="s">
        <v>822</v>
      </c>
      <c r="J7" s="561"/>
    </row>
    <row r="8" spans="2:10" s="67" customFormat="1" ht="75" customHeight="1" thickBot="1">
      <c r="B8" s="636"/>
      <c r="C8" s="638"/>
      <c r="D8" s="642"/>
      <c r="E8" s="640"/>
      <c r="F8" s="630"/>
      <c r="G8" s="448" t="s">
        <v>821</v>
      </c>
      <c r="H8" s="501" t="s">
        <v>65</v>
      </c>
      <c r="I8" s="634"/>
      <c r="J8" s="561"/>
    </row>
    <row r="9" spans="2:10" s="69" customFormat="1" ht="35.1" customHeight="1">
      <c r="B9" s="156"/>
      <c r="C9" s="157" t="s">
        <v>97</v>
      </c>
      <c r="D9" s="158"/>
      <c r="E9" s="305"/>
      <c r="F9" s="386"/>
      <c r="G9" s="386"/>
      <c r="H9" s="305"/>
      <c r="I9" s="444"/>
      <c r="J9" s="562"/>
    </row>
    <row r="10" spans="2:10" s="69" customFormat="1" ht="35.1" customHeight="1">
      <c r="B10" s="98">
        <v>0</v>
      </c>
      <c r="C10" s="94" t="s">
        <v>292</v>
      </c>
      <c r="D10" s="95" t="s">
        <v>155</v>
      </c>
      <c r="E10" s="307"/>
      <c r="F10" s="382"/>
      <c r="G10" s="382"/>
      <c r="H10" s="307"/>
      <c r="I10" s="445"/>
      <c r="J10" s="562"/>
    </row>
    <row r="11" spans="2:10" s="69" customFormat="1" ht="35.1" customHeight="1">
      <c r="B11" s="98"/>
      <c r="C11" s="94" t="s">
        <v>293</v>
      </c>
      <c r="D11" s="95" t="s">
        <v>156</v>
      </c>
      <c r="E11" s="308">
        <v>34510</v>
      </c>
      <c r="F11" s="306">
        <v>59817</v>
      </c>
      <c r="G11" s="546">
        <v>61908</v>
      </c>
      <c r="H11" s="308">
        <v>80868</v>
      </c>
      <c r="I11" s="445">
        <f>+H11/G11</f>
        <v>1.3062609032758286</v>
      </c>
      <c r="J11" s="562"/>
    </row>
    <row r="12" spans="2:10" s="69" customFormat="1" ht="35.1" customHeight="1">
      <c r="B12" s="98">
        <v>1</v>
      </c>
      <c r="C12" s="94" t="s">
        <v>294</v>
      </c>
      <c r="D12" s="95" t="s">
        <v>157</v>
      </c>
      <c r="E12" s="307">
        <v>1510</v>
      </c>
      <c r="F12" s="306">
        <v>1510</v>
      </c>
      <c r="G12" s="546">
        <v>1510</v>
      </c>
      <c r="H12" s="307">
        <v>1510</v>
      </c>
      <c r="I12" s="445">
        <f>+H12/G12</f>
        <v>1</v>
      </c>
      <c r="J12" s="562"/>
    </row>
    <row r="13" spans="2:10" s="69" customFormat="1" ht="35.1" customHeight="1">
      <c r="B13" s="98" t="s">
        <v>295</v>
      </c>
      <c r="C13" s="96" t="s">
        <v>296</v>
      </c>
      <c r="D13" s="95" t="s">
        <v>158</v>
      </c>
      <c r="E13" s="427"/>
      <c r="F13" s="382"/>
      <c r="G13" s="542"/>
      <c r="H13" s="308"/>
      <c r="I13" s="445"/>
      <c r="J13" s="562"/>
    </row>
    <row r="14" spans="2:10" s="69" customFormat="1" ht="35.1" customHeight="1">
      <c r="B14" s="98" t="s">
        <v>297</v>
      </c>
      <c r="C14" s="96" t="s">
        <v>298</v>
      </c>
      <c r="D14" s="95" t="s">
        <v>159</v>
      </c>
      <c r="E14" s="307">
        <v>1510</v>
      </c>
      <c r="F14" s="306">
        <v>1510</v>
      </c>
      <c r="G14" s="546">
        <v>1510</v>
      </c>
      <c r="H14" s="307">
        <v>1510</v>
      </c>
      <c r="I14" s="445">
        <f>+H14/G14</f>
        <v>1</v>
      </c>
      <c r="J14" s="562"/>
    </row>
    <row r="15" spans="2:10" s="69" customFormat="1" ht="35.1" customHeight="1">
      <c r="B15" s="98" t="s">
        <v>299</v>
      </c>
      <c r="C15" s="96" t="s">
        <v>300</v>
      </c>
      <c r="D15" s="95" t="s">
        <v>160</v>
      </c>
      <c r="E15" s="427"/>
      <c r="F15" s="382"/>
      <c r="G15" s="542"/>
      <c r="H15" s="308"/>
      <c r="I15" s="445"/>
      <c r="J15" s="562"/>
    </row>
    <row r="16" spans="2:10" s="69" customFormat="1" ht="35.1" customHeight="1">
      <c r="B16" s="99" t="s">
        <v>301</v>
      </c>
      <c r="C16" s="96" t="s">
        <v>302</v>
      </c>
      <c r="D16" s="95" t="s">
        <v>161</v>
      </c>
      <c r="E16" s="427"/>
      <c r="F16" s="382"/>
      <c r="G16" s="542"/>
      <c r="H16" s="308"/>
      <c r="I16" s="445"/>
      <c r="J16" s="562"/>
    </row>
    <row r="17" spans="2:10" s="69" customFormat="1" ht="35.1" customHeight="1">
      <c r="B17" s="99" t="s">
        <v>303</v>
      </c>
      <c r="C17" s="96" t="s">
        <v>304</v>
      </c>
      <c r="D17" s="95" t="s">
        <v>162</v>
      </c>
      <c r="E17" s="427"/>
      <c r="F17" s="489"/>
      <c r="G17" s="542"/>
      <c r="H17" s="308"/>
      <c r="I17" s="445"/>
      <c r="J17" s="562"/>
    </row>
    <row r="18" spans="2:10" s="69" customFormat="1" ht="35.1" customHeight="1">
      <c r="B18" s="99" t="s">
        <v>305</v>
      </c>
      <c r="C18" s="96" t="s">
        <v>306</v>
      </c>
      <c r="D18" s="95" t="s">
        <v>666</v>
      </c>
      <c r="E18" s="426"/>
      <c r="F18" s="382"/>
      <c r="G18" s="542"/>
      <c r="H18" s="307"/>
      <c r="I18" s="445"/>
      <c r="J18" s="562"/>
    </row>
    <row r="19" spans="2:10" s="69" customFormat="1" ht="40.5" customHeight="1">
      <c r="B19" s="100">
        <v>2</v>
      </c>
      <c r="C19" s="94" t="s">
        <v>307</v>
      </c>
      <c r="D19" s="95" t="s">
        <v>140</v>
      </c>
      <c r="E19" s="308">
        <v>32984</v>
      </c>
      <c r="F19" s="306">
        <v>58291</v>
      </c>
      <c r="G19" s="546">
        <v>60382</v>
      </c>
      <c r="H19" s="308">
        <v>79342</v>
      </c>
      <c r="I19" s="445">
        <f>+H19/G19</f>
        <v>1.3140008611837966</v>
      </c>
      <c r="J19" s="562"/>
    </row>
    <row r="20" spans="2:10" s="69" customFormat="1" ht="35.1" customHeight="1">
      <c r="B20" s="98" t="s">
        <v>308</v>
      </c>
      <c r="C20" s="96" t="s">
        <v>309</v>
      </c>
      <c r="D20" s="95" t="s">
        <v>139</v>
      </c>
      <c r="E20" s="427"/>
      <c r="F20" s="382"/>
      <c r="G20" s="542"/>
      <c r="H20" s="308"/>
      <c r="I20" s="445"/>
      <c r="J20" s="562"/>
    </row>
    <row r="21" spans="2:10" s="69" customFormat="1" ht="35.1" customHeight="1">
      <c r="B21" s="99" t="s">
        <v>310</v>
      </c>
      <c r="C21" s="96" t="s">
        <v>311</v>
      </c>
      <c r="D21" s="95" t="s">
        <v>98</v>
      </c>
      <c r="E21" s="426"/>
      <c r="F21" s="382"/>
      <c r="G21" s="542"/>
      <c r="H21" s="307"/>
      <c r="I21" s="445"/>
      <c r="J21" s="562"/>
    </row>
    <row r="22" spans="2:10" s="69" customFormat="1" ht="35.1" customHeight="1">
      <c r="B22" s="98" t="s">
        <v>312</v>
      </c>
      <c r="C22" s="96" t="s">
        <v>313</v>
      </c>
      <c r="D22" s="95" t="s">
        <v>163</v>
      </c>
      <c r="E22" s="308">
        <v>24547</v>
      </c>
      <c r="F22" s="306">
        <v>49854</v>
      </c>
      <c r="G22" s="546">
        <v>51945</v>
      </c>
      <c r="H22" s="308">
        <v>24583</v>
      </c>
      <c r="I22" s="445">
        <f>+H22/G22</f>
        <v>0.47325055347001638</v>
      </c>
      <c r="J22" s="562"/>
    </row>
    <row r="23" spans="2:10" s="69" customFormat="1" ht="35.1" customHeight="1">
      <c r="B23" s="98" t="s">
        <v>314</v>
      </c>
      <c r="C23" s="96" t="s">
        <v>315</v>
      </c>
      <c r="D23" s="95" t="s">
        <v>164</v>
      </c>
      <c r="E23" s="308">
        <v>3820</v>
      </c>
      <c r="F23" s="306">
        <v>3820</v>
      </c>
      <c r="G23" s="546">
        <v>3820</v>
      </c>
      <c r="H23" s="308">
        <v>3820</v>
      </c>
      <c r="I23" s="445">
        <f>+H23/G23</f>
        <v>1</v>
      </c>
      <c r="J23" s="562"/>
    </row>
    <row r="24" spans="2:10" s="69" customFormat="1" ht="35.1" customHeight="1">
      <c r="B24" s="98" t="s">
        <v>316</v>
      </c>
      <c r="C24" s="96" t="s">
        <v>317</v>
      </c>
      <c r="D24" s="95" t="s">
        <v>165</v>
      </c>
      <c r="E24" s="307">
        <v>940</v>
      </c>
      <c r="F24" s="306">
        <v>940</v>
      </c>
      <c r="G24" s="546">
        <v>940</v>
      </c>
      <c r="H24" s="307">
        <v>940</v>
      </c>
      <c r="I24" s="445">
        <f>+H24/G24</f>
        <v>1</v>
      </c>
      <c r="J24" s="562"/>
    </row>
    <row r="25" spans="2:10" s="69" customFormat="1" ht="35.1" customHeight="1">
      <c r="B25" s="98" t="s">
        <v>318</v>
      </c>
      <c r="C25" s="96" t="s">
        <v>319</v>
      </c>
      <c r="D25" s="95" t="s">
        <v>141</v>
      </c>
      <c r="E25" s="308">
        <v>1045</v>
      </c>
      <c r="F25" s="306">
        <v>1045</v>
      </c>
      <c r="G25" s="546">
        <v>1045</v>
      </c>
      <c r="H25" s="308">
        <v>1235</v>
      </c>
      <c r="I25" s="445">
        <f>+H25/G25</f>
        <v>1.1818181818181819</v>
      </c>
      <c r="J25" s="562"/>
    </row>
    <row r="26" spans="2:10" s="69" customFormat="1" ht="35.1" customHeight="1">
      <c r="B26" s="98" t="s">
        <v>320</v>
      </c>
      <c r="C26" s="96" t="s">
        <v>321</v>
      </c>
      <c r="D26" s="95" t="s">
        <v>166</v>
      </c>
      <c r="E26" s="308">
        <v>2632</v>
      </c>
      <c r="F26" s="306">
        <v>2632</v>
      </c>
      <c r="G26" s="546">
        <v>2632</v>
      </c>
      <c r="H26" s="308">
        <v>48764</v>
      </c>
      <c r="I26" s="445">
        <f>+H26/G26</f>
        <v>18.527355623100306</v>
      </c>
      <c r="J26" s="562"/>
    </row>
    <row r="27" spans="2:10" s="69" customFormat="1" ht="35.1" customHeight="1">
      <c r="B27" s="98" t="s">
        <v>322</v>
      </c>
      <c r="C27" s="96" t="s">
        <v>323</v>
      </c>
      <c r="D27" s="95" t="s">
        <v>138</v>
      </c>
      <c r="E27" s="427"/>
      <c r="F27" s="382"/>
      <c r="G27" s="542"/>
      <c r="H27" s="308"/>
      <c r="I27" s="445"/>
      <c r="J27" s="562"/>
    </row>
    <row r="28" spans="2:10" s="69" customFormat="1" ht="35.1" customHeight="1">
      <c r="B28" s="100">
        <v>3</v>
      </c>
      <c r="C28" s="94" t="s">
        <v>324</v>
      </c>
      <c r="D28" s="95" t="s">
        <v>148</v>
      </c>
      <c r="E28" s="427"/>
      <c r="F28" s="382"/>
      <c r="G28" s="542"/>
      <c r="H28" s="308"/>
      <c r="I28" s="445"/>
      <c r="J28" s="562"/>
    </row>
    <row r="29" spans="2:10" s="69" customFormat="1" ht="35.1" customHeight="1">
      <c r="B29" s="98" t="s">
        <v>325</v>
      </c>
      <c r="C29" s="96" t="s">
        <v>326</v>
      </c>
      <c r="D29" s="95" t="s">
        <v>167</v>
      </c>
      <c r="E29" s="427"/>
      <c r="F29" s="382"/>
      <c r="G29" s="542"/>
      <c r="H29" s="308"/>
      <c r="I29" s="445"/>
      <c r="J29" s="562"/>
    </row>
    <row r="30" spans="2:10" s="69" customFormat="1" ht="35.1" customHeight="1">
      <c r="B30" s="99" t="s">
        <v>327</v>
      </c>
      <c r="C30" s="96" t="s">
        <v>328</v>
      </c>
      <c r="D30" s="95" t="s">
        <v>168</v>
      </c>
      <c r="E30" s="427"/>
      <c r="F30" s="382"/>
      <c r="G30" s="542"/>
      <c r="H30" s="308"/>
      <c r="I30" s="445"/>
      <c r="J30" s="562"/>
    </row>
    <row r="31" spans="2:10" s="69" customFormat="1" ht="35.1" customHeight="1">
      <c r="B31" s="99" t="s">
        <v>329</v>
      </c>
      <c r="C31" s="96" t="s">
        <v>330</v>
      </c>
      <c r="D31" s="95" t="s">
        <v>169</v>
      </c>
      <c r="E31" s="426"/>
      <c r="F31" s="382"/>
      <c r="G31" s="542"/>
      <c r="H31" s="307"/>
      <c r="I31" s="445"/>
      <c r="J31" s="562"/>
    </row>
    <row r="32" spans="2:10" s="69" customFormat="1" ht="35.1" customHeight="1">
      <c r="B32" s="99" t="s">
        <v>331</v>
      </c>
      <c r="C32" s="96" t="s">
        <v>332</v>
      </c>
      <c r="D32" s="95" t="s">
        <v>170</v>
      </c>
      <c r="E32" s="427"/>
      <c r="F32" s="382"/>
      <c r="G32" s="542"/>
      <c r="H32" s="308"/>
      <c r="I32" s="445"/>
      <c r="J32" s="562"/>
    </row>
    <row r="33" spans="2:10" s="69" customFormat="1" ht="39" customHeight="1">
      <c r="B33" s="101" t="s">
        <v>333</v>
      </c>
      <c r="C33" s="94" t="s">
        <v>334</v>
      </c>
      <c r="D33" s="95" t="s">
        <v>171</v>
      </c>
      <c r="E33" s="307">
        <v>16</v>
      </c>
      <c r="F33" s="306">
        <v>16</v>
      </c>
      <c r="G33" s="546">
        <v>16</v>
      </c>
      <c r="H33" s="307">
        <v>16</v>
      </c>
      <c r="I33" s="445">
        <f>+H33/G33</f>
        <v>1</v>
      </c>
      <c r="J33" s="562"/>
    </row>
    <row r="34" spans="2:10" s="69" customFormat="1" ht="35.1" customHeight="1">
      <c r="B34" s="99" t="s">
        <v>335</v>
      </c>
      <c r="C34" s="96" t="s">
        <v>336</v>
      </c>
      <c r="D34" s="95" t="s">
        <v>172</v>
      </c>
      <c r="E34" s="427"/>
      <c r="F34" s="382"/>
      <c r="G34" s="542"/>
      <c r="H34" s="308"/>
      <c r="I34" s="445"/>
      <c r="J34" s="562"/>
    </row>
    <row r="35" spans="2:10" s="69" customFormat="1" ht="35.1" customHeight="1">
      <c r="B35" s="99" t="s">
        <v>337</v>
      </c>
      <c r="C35" s="96" t="s">
        <v>338</v>
      </c>
      <c r="D35" s="95" t="s">
        <v>339</v>
      </c>
      <c r="E35" s="426"/>
      <c r="F35" s="382"/>
      <c r="G35" s="542"/>
      <c r="H35" s="307"/>
      <c r="I35" s="445"/>
      <c r="J35" s="562"/>
    </row>
    <row r="36" spans="2:10" s="69" customFormat="1" ht="40.5" customHeight="1">
      <c r="B36" s="99" t="s">
        <v>340</v>
      </c>
      <c r="C36" s="96" t="s">
        <v>341</v>
      </c>
      <c r="D36" s="95" t="s">
        <v>342</v>
      </c>
      <c r="E36" s="307">
        <v>16</v>
      </c>
      <c r="F36" s="306">
        <v>16</v>
      </c>
      <c r="G36" s="546">
        <v>16</v>
      </c>
      <c r="H36" s="307">
        <v>16</v>
      </c>
      <c r="I36" s="445">
        <f>+H36/G36</f>
        <v>1</v>
      </c>
      <c r="J36" s="562"/>
    </row>
    <row r="37" spans="2:10" s="69" customFormat="1" ht="35.1" customHeight="1">
      <c r="B37" s="99" t="s">
        <v>343</v>
      </c>
      <c r="C37" s="96" t="s">
        <v>344</v>
      </c>
      <c r="D37" s="95" t="s">
        <v>345</v>
      </c>
      <c r="E37" s="427"/>
      <c r="F37" s="382"/>
      <c r="G37" s="542"/>
      <c r="H37" s="308"/>
      <c r="I37" s="445"/>
      <c r="J37" s="562"/>
    </row>
    <row r="38" spans="2:10" s="69" customFormat="1" ht="35.1" customHeight="1">
      <c r="B38" s="99" t="s">
        <v>343</v>
      </c>
      <c r="C38" s="96" t="s">
        <v>346</v>
      </c>
      <c r="D38" s="95" t="s">
        <v>347</v>
      </c>
      <c r="E38" s="427"/>
      <c r="F38" s="382"/>
      <c r="G38" s="542"/>
      <c r="H38" s="308"/>
      <c r="I38" s="445"/>
      <c r="J38" s="562"/>
    </row>
    <row r="39" spans="2:10" s="69" customFormat="1" ht="35.1" customHeight="1">
      <c r="B39" s="99" t="s">
        <v>348</v>
      </c>
      <c r="C39" s="96" t="s">
        <v>349</v>
      </c>
      <c r="D39" s="95" t="s">
        <v>350</v>
      </c>
      <c r="E39" s="427"/>
      <c r="F39" s="382"/>
      <c r="G39" s="542"/>
      <c r="H39" s="308"/>
      <c r="I39" s="445"/>
      <c r="J39" s="562"/>
    </row>
    <row r="40" spans="2:10" s="69" customFormat="1" ht="35.1" customHeight="1">
      <c r="B40" s="99" t="s">
        <v>348</v>
      </c>
      <c r="C40" s="96" t="s">
        <v>351</v>
      </c>
      <c r="D40" s="95" t="s">
        <v>352</v>
      </c>
      <c r="E40" s="427"/>
      <c r="F40" s="382"/>
      <c r="G40" s="542"/>
      <c r="H40" s="308"/>
      <c r="I40" s="445"/>
      <c r="J40" s="562"/>
    </row>
    <row r="41" spans="2:10" s="69" customFormat="1" ht="35.1" customHeight="1">
      <c r="B41" s="99" t="s">
        <v>353</v>
      </c>
      <c r="C41" s="96" t="s">
        <v>354</v>
      </c>
      <c r="D41" s="95" t="s">
        <v>355</v>
      </c>
      <c r="E41" s="427"/>
      <c r="F41" s="382"/>
      <c r="G41" s="542"/>
      <c r="H41" s="308"/>
      <c r="I41" s="445"/>
      <c r="J41" s="562"/>
    </row>
    <row r="42" spans="2:10" s="69" customFormat="1" ht="35.1" customHeight="1">
      <c r="B42" s="99" t="s">
        <v>356</v>
      </c>
      <c r="C42" s="96" t="s">
        <v>357</v>
      </c>
      <c r="D42" s="95" t="s">
        <v>358</v>
      </c>
      <c r="E42" s="427"/>
      <c r="F42" s="382"/>
      <c r="G42" s="542"/>
      <c r="H42" s="308"/>
      <c r="I42" s="445"/>
      <c r="J42" s="562"/>
    </row>
    <row r="43" spans="2:10" s="69" customFormat="1" ht="43.5" customHeight="1">
      <c r="B43" s="101">
        <v>5</v>
      </c>
      <c r="C43" s="94" t="s">
        <v>359</v>
      </c>
      <c r="D43" s="95" t="s">
        <v>360</v>
      </c>
      <c r="E43" s="427"/>
      <c r="F43" s="382"/>
      <c r="G43" s="542"/>
      <c r="H43" s="308"/>
      <c r="I43" s="445"/>
      <c r="J43" s="562"/>
    </row>
    <row r="44" spans="2:10" s="69" customFormat="1" ht="35.1" customHeight="1">
      <c r="B44" s="99" t="s">
        <v>361</v>
      </c>
      <c r="C44" s="96" t="s">
        <v>362</v>
      </c>
      <c r="D44" s="95" t="s">
        <v>363</v>
      </c>
      <c r="E44" s="427"/>
      <c r="F44" s="382"/>
      <c r="G44" s="542"/>
      <c r="H44" s="308"/>
      <c r="I44" s="445"/>
      <c r="J44" s="562"/>
    </row>
    <row r="45" spans="2:10" s="69" customFormat="1" ht="35.1" customHeight="1">
      <c r="B45" s="99" t="s">
        <v>364</v>
      </c>
      <c r="C45" s="96" t="s">
        <v>365</v>
      </c>
      <c r="D45" s="95" t="s">
        <v>366</v>
      </c>
      <c r="E45" s="427"/>
      <c r="F45" s="382"/>
      <c r="G45" s="542"/>
      <c r="H45" s="308"/>
      <c r="I45" s="445"/>
      <c r="J45" s="562"/>
    </row>
    <row r="46" spans="2:10" s="69" customFormat="1" ht="35.1" customHeight="1">
      <c r="B46" s="99" t="s">
        <v>367</v>
      </c>
      <c r="C46" s="96" t="s">
        <v>368</v>
      </c>
      <c r="D46" s="95" t="s">
        <v>369</v>
      </c>
      <c r="E46" s="426"/>
      <c r="F46" s="382"/>
      <c r="G46" s="542"/>
      <c r="H46" s="307"/>
      <c r="I46" s="445"/>
      <c r="J46" s="562"/>
    </row>
    <row r="47" spans="2:10" s="69" customFormat="1" ht="35.1" customHeight="1">
      <c r="B47" s="99" t="s">
        <v>675</v>
      </c>
      <c r="C47" s="96" t="s">
        <v>370</v>
      </c>
      <c r="D47" s="95" t="s">
        <v>371</v>
      </c>
      <c r="E47" s="427"/>
      <c r="F47" s="382"/>
      <c r="G47" s="542"/>
      <c r="H47" s="308"/>
      <c r="I47" s="445"/>
      <c r="J47" s="562"/>
    </row>
    <row r="48" spans="2:10" s="69" customFormat="1" ht="35.1" customHeight="1">
      <c r="B48" s="99" t="s">
        <v>372</v>
      </c>
      <c r="C48" s="96" t="s">
        <v>373</v>
      </c>
      <c r="D48" s="95" t="s">
        <v>374</v>
      </c>
      <c r="E48" s="426"/>
      <c r="F48" s="382"/>
      <c r="G48" s="542"/>
      <c r="H48" s="307"/>
      <c r="I48" s="445"/>
      <c r="J48" s="562"/>
    </row>
    <row r="49" spans="2:12" s="69" customFormat="1" ht="35.1" customHeight="1">
      <c r="B49" s="99" t="s">
        <v>375</v>
      </c>
      <c r="C49" s="96" t="s">
        <v>376</v>
      </c>
      <c r="D49" s="95" t="s">
        <v>377</v>
      </c>
      <c r="E49" s="427"/>
      <c r="F49" s="382"/>
      <c r="G49" s="542"/>
      <c r="H49" s="308"/>
      <c r="I49" s="445"/>
      <c r="J49" s="562"/>
    </row>
    <row r="50" spans="2:12" s="69" customFormat="1" ht="35.1" customHeight="1">
      <c r="B50" s="99" t="s">
        <v>378</v>
      </c>
      <c r="C50" s="96" t="s">
        <v>379</v>
      </c>
      <c r="D50" s="95" t="s">
        <v>380</v>
      </c>
      <c r="E50" s="427"/>
      <c r="F50" s="382"/>
      <c r="G50" s="542"/>
      <c r="H50" s="308"/>
      <c r="I50" s="445"/>
      <c r="J50" s="562"/>
    </row>
    <row r="51" spans="2:12" s="69" customFormat="1" ht="35.1" customHeight="1">
      <c r="B51" s="101">
        <v>288</v>
      </c>
      <c r="C51" s="94" t="s">
        <v>195</v>
      </c>
      <c r="D51" s="95" t="s">
        <v>381</v>
      </c>
      <c r="E51" s="537">
        <v>7530</v>
      </c>
      <c r="F51" s="382"/>
      <c r="G51" s="542"/>
      <c r="H51" s="307">
        <v>7530</v>
      </c>
      <c r="I51" s="445"/>
      <c r="J51" s="562"/>
    </row>
    <row r="52" spans="2:12" s="69" customFormat="1" ht="42" customHeight="1">
      <c r="B52" s="101"/>
      <c r="C52" s="94" t="s">
        <v>382</v>
      </c>
      <c r="D52" s="95" t="s">
        <v>383</v>
      </c>
      <c r="E52" s="308">
        <v>37549</v>
      </c>
      <c r="F52" s="306">
        <v>109355</v>
      </c>
      <c r="G52" s="546">
        <v>101141</v>
      </c>
      <c r="H52" s="308">
        <v>97541</v>
      </c>
      <c r="I52" s="445">
        <f>+H52/G52</f>
        <v>0.96440612610118548</v>
      </c>
      <c r="J52" s="562"/>
    </row>
    <row r="53" spans="2:12" s="69" customFormat="1" ht="35.1" customHeight="1">
      <c r="B53" s="101" t="s">
        <v>384</v>
      </c>
      <c r="C53" s="94" t="s">
        <v>385</v>
      </c>
      <c r="D53" s="95" t="s">
        <v>386</v>
      </c>
      <c r="E53" s="308">
        <v>5164</v>
      </c>
      <c r="F53" s="306">
        <v>6000</v>
      </c>
      <c r="G53" s="546">
        <v>14741</v>
      </c>
      <c r="H53" s="308">
        <v>10353</v>
      </c>
      <c r="I53" s="445">
        <f>+H53/G53</f>
        <v>0.70232684349772745</v>
      </c>
      <c r="J53" s="562"/>
    </row>
    <row r="54" spans="2:12" s="69" customFormat="1" ht="35.1" customHeight="1">
      <c r="B54" s="99">
        <v>10</v>
      </c>
      <c r="C54" s="96" t="s">
        <v>387</v>
      </c>
      <c r="D54" s="95" t="s">
        <v>388</v>
      </c>
      <c r="E54" s="308">
        <v>5130</v>
      </c>
      <c r="F54" s="306">
        <v>6000</v>
      </c>
      <c r="G54" s="546">
        <v>4741</v>
      </c>
      <c r="H54" s="308">
        <v>6740</v>
      </c>
      <c r="I54" s="445">
        <f>+H54/G54</f>
        <v>1.4216410040075933</v>
      </c>
      <c r="J54" s="562"/>
      <c r="K54" s="543"/>
      <c r="L54" s="543"/>
    </row>
    <row r="55" spans="2:12" s="69" customFormat="1" ht="35.1" customHeight="1">
      <c r="B55" s="99">
        <v>11</v>
      </c>
      <c r="C55" s="96" t="s">
        <v>389</v>
      </c>
      <c r="D55" s="95" t="s">
        <v>390</v>
      </c>
      <c r="E55" s="427"/>
      <c r="F55" s="382"/>
      <c r="G55" s="542"/>
      <c r="H55" s="308"/>
      <c r="I55" s="445"/>
      <c r="J55" s="562"/>
      <c r="K55" s="543"/>
      <c r="L55" s="543"/>
    </row>
    <row r="56" spans="2:12" s="69" customFormat="1" ht="35.1" customHeight="1">
      <c r="B56" s="99">
        <v>12</v>
      </c>
      <c r="C56" s="96" t="s">
        <v>391</v>
      </c>
      <c r="D56" s="95" t="s">
        <v>392</v>
      </c>
      <c r="E56" s="427"/>
      <c r="F56" s="382"/>
      <c r="G56" s="542"/>
      <c r="H56" s="308"/>
      <c r="I56" s="445"/>
      <c r="J56" s="562"/>
      <c r="K56" s="543"/>
      <c r="L56" s="543"/>
    </row>
    <row r="57" spans="2:12" s="69" customFormat="1" ht="35.1" customHeight="1">
      <c r="B57" s="99">
        <v>13</v>
      </c>
      <c r="C57" s="96" t="s">
        <v>393</v>
      </c>
      <c r="D57" s="95" t="s">
        <v>394</v>
      </c>
      <c r="E57" s="427"/>
      <c r="F57" s="382"/>
      <c r="G57" s="542"/>
      <c r="H57" s="308"/>
      <c r="I57" s="445"/>
      <c r="J57" s="562"/>
      <c r="K57" s="543"/>
      <c r="L57" s="543"/>
    </row>
    <row r="58" spans="2:12" s="69" customFormat="1" ht="35.1" customHeight="1">
      <c r="B58" s="99">
        <v>14</v>
      </c>
      <c r="C58" s="96" t="s">
        <v>395</v>
      </c>
      <c r="D58" s="95" t="s">
        <v>396</v>
      </c>
      <c r="E58" s="427"/>
      <c r="F58" s="382"/>
      <c r="G58" s="542"/>
      <c r="H58" s="308"/>
      <c r="I58" s="445"/>
      <c r="J58" s="562"/>
      <c r="K58" s="543"/>
      <c r="L58" s="543"/>
    </row>
    <row r="59" spans="2:12" s="69" customFormat="1" ht="35.1" customHeight="1">
      <c r="B59" s="99">
        <v>15</v>
      </c>
      <c r="C59" s="97" t="s">
        <v>397</v>
      </c>
      <c r="D59" s="95" t="s">
        <v>398</v>
      </c>
      <c r="E59" s="307">
        <v>34</v>
      </c>
      <c r="F59" s="306"/>
      <c r="G59" s="546">
        <v>10000</v>
      </c>
      <c r="H59" s="307">
        <v>3613</v>
      </c>
      <c r="I59" s="445">
        <f>+H59/G59</f>
        <v>0.36130000000000001</v>
      </c>
      <c r="J59" s="562"/>
      <c r="K59" s="543"/>
      <c r="L59" s="543"/>
    </row>
    <row r="60" spans="2:12" s="69" customFormat="1" ht="42" customHeight="1">
      <c r="B60" s="101"/>
      <c r="C60" s="94" t="s">
        <v>399</v>
      </c>
      <c r="D60" s="95" t="s">
        <v>400</v>
      </c>
      <c r="E60" s="308">
        <v>20516</v>
      </c>
      <c r="F60" s="306">
        <v>35000</v>
      </c>
      <c r="G60" s="546">
        <v>24711</v>
      </c>
      <c r="H60" s="308">
        <v>19388</v>
      </c>
      <c r="I60" s="445">
        <f>+H60/G60</f>
        <v>0.78458985876735055</v>
      </c>
      <c r="J60" s="562"/>
      <c r="K60" s="543"/>
      <c r="L60" s="543"/>
    </row>
    <row r="61" spans="2:12" s="68" customFormat="1" ht="35.1" customHeight="1">
      <c r="B61" s="99" t="s">
        <v>401</v>
      </c>
      <c r="C61" s="96" t="s">
        <v>402</v>
      </c>
      <c r="D61" s="95" t="s">
        <v>403</v>
      </c>
      <c r="E61" s="427"/>
      <c r="F61" s="542"/>
      <c r="G61" s="542"/>
      <c r="H61" s="308"/>
      <c r="I61" s="445"/>
      <c r="J61" s="562"/>
      <c r="K61" s="567"/>
      <c r="L61" s="567"/>
    </row>
    <row r="62" spans="2:12" s="68" customFormat="1" ht="35.1" customHeight="1">
      <c r="B62" s="99" t="s">
        <v>404</v>
      </c>
      <c r="C62" s="96" t="s">
        <v>405</v>
      </c>
      <c r="D62" s="95" t="s">
        <v>406</v>
      </c>
      <c r="E62" s="428"/>
      <c r="F62" s="428"/>
      <c r="G62" s="428"/>
      <c r="H62" s="309"/>
      <c r="I62" s="445"/>
      <c r="J62" s="562"/>
      <c r="K62" s="567"/>
      <c r="L62" s="567"/>
    </row>
    <row r="63" spans="2:12" s="69" customFormat="1" ht="35.1" customHeight="1">
      <c r="B63" s="99" t="s">
        <v>407</v>
      </c>
      <c r="C63" s="96" t="s">
        <v>408</v>
      </c>
      <c r="D63" s="95" t="s">
        <v>409</v>
      </c>
      <c r="E63" s="543"/>
      <c r="F63" s="542"/>
      <c r="G63" s="428"/>
      <c r="H63" s="544"/>
      <c r="I63" s="445"/>
      <c r="J63" s="562"/>
      <c r="K63" s="543"/>
      <c r="L63" s="543"/>
    </row>
    <row r="64" spans="2:12" s="68" customFormat="1" ht="35.1" customHeight="1">
      <c r="B64" s="99" t="s">
        <v>410</v>
      </c>
      <c r="C64" s="96" t="s">
        <v>411</v>
      </c>
      <c r="D64" s="95" t="s">
        <v>412</v>
      </c>
      <c r="E64" s="545"/>
      <c r="F64" s="542"/>
      <c r="G64" s="542"/>
      <c r="H64" s="546"/>
      <c r="I64" s="445"/>
      <c r="J64" s="562"/>
      <c r="K64" s="567"/>
      <c r="L64" s="567"/>
    </row>
    <row r="65" spans="2:12" ht="35.1" customHeight="1">
      <c r="B65" s="99" t="s">
        <v>413</v>
      </c>
      <c r="C65" s="96" t="s">
        <v>414</v>
      </c>
      <c r="D65" s="95" t="s">
        <v>415</v>
      </c>
      <c r="E65" s="544">
        <v>20011</v>
      </c>
      <c r="F65" s="309">
        <v>30000</v>
      </c>
      <c r="G65" s="309">
        <v>24463</v>
      </c>
      <c r="H65" s="309">
        <v>19337</v>
      </c>
      <c r="I65" s="445">
        <f>+H65/G65</f>
        <v>0.79045906062216409</v>
      </c>
      <c r="J65" s="562"/>
      <c r="K65" s="40"/>
      <c r="L65" s="40"/>
    </row>
    <row r="66" spans="2:12" ht="35.1" customHeight="1">
      <c r="B66" s="99" t="s">
        <v>416</v>
      </c>
      <c r="C66" s="96" t="s">
        <v>417</v>
      </c>
      <c r="D66" s="95" t="s">
        <v>418</v>
      </c>
      <c r="E66" s="546">
        <v>505</v>
      </c>
      <c r="F66" s="309">
        <v>5000</v>
      </c>
      <c r="G66" s="309">
        <v>248</v>
      </c>
      <c r="H66" s="309">
        <v>51</v>
      </c>
      <c r="I66" s="445">
        <f>+H66/G66</f>
        <v>0.20564516129032259</v>
      </c>
      <c r="J66" s="562"/>
      <c r="K66" s="40"/>
      <c r="L66" s="40"/>
    </row>
    <row r="67" spans="2:12" ht="35.1" customHeight="1">
      <c r="B67" s="99" t="s">
        <v>419</v>
      </c>
      <c r="C67" s="96" t="s">
        <v>420</v>
      </c>
      <c r="D67" s="95" t="s">
        <v>421</v>
      </c>
      <c r="E67" s="428"/>
      <c r="F67" s="428"/>
      <c r="G67" s="428"/>
      <c r="H67" s="309"/>
      <c r="I67" s="445"/>
      <c r="J67" s="562"/>
      <c r="K67" s="40"/>
      <c r="L67" s="40"/>
    </row>
    <row r="68" spans="2:12" ht="35.1" customHeight="1">
      <c r="B68" s="101">
        <v>21</v>
      </c>
      <c r="C68" s="94" t="s">
        <v>422</v>
      </c>
      <c r="D68" s="95" t="s">
        <v>423</v>
      </c>
      <c r="E68" s="309"/>
      <c r="F68" s="428"/>
      <c r="G68" s="428"/>
      <c r="H68" s="309"/>
      <c r="I68" s="445"/>
      <c r="J68" s="562"/>
      <c r="K68" s="40"/>
      <c r="L68" s="40"/>
    </row>
    <row r="69" spans="2:12" ht="35.1" customHeight="1">
      <c r="B69" s="101">
        <v>22</v>
      </c>
      <c r="C69" s="94" t="s">
        <v>424</v>
      </c>
      <c r="D69" s="95" t="s">
        <v>425</v>
      </c>
      <c r="E69" s="309">
        <v>298</v>
      </c>
      <c r="F69" s="309">
        <v>50855</v>
      </c>
      <c r="G69" s="309">
        <v>21205</v>
      </c>
      <c r="H69" s="309">
        <v>146</v>
      </c>
      <c r="I69" s="445">
        <f>+H69/G69</f>
        <v>6.885168592313134E-3</v>
      </c>
      <c r="J69" s="562"/>
      <c r="K69" s="40"/>
      <c r="L69" s="40"/>
    </row>
    <row r="70" spans="2:12" ht="42" customHeight="1">
      <c r="B70" s="101">
        <v>236</v>
      </c>
      <c r="C70" s="94" t="s">
        <v>426</v>
      </c>
      <c r="D70" s="95" t="s">
        <v>427</v>
      </c>
      <c r="E70" s="428"/>
      <c r="F70" s="437"/>
      <c r="G70" s="428"/>
      <c r="H70" s="309"/>
      <c r="I70" s="445"/>
      <c r="J70" s="562"/>
      <c r="K70" s="40"/>
      <c r="L70" s="40"/>
    </row>
    <row r="71" spans="2:12" ht="40.5" customHeight="1">
      <c r="B71" s="101" t="s">
        <v>428</v>
      </c>
      <c r="C71" s="94" t="s">
        <v>429</v>
      </c>
      <c r="D71" s="95" t="s">
        <v>430</v>
      </c>
      <c r="E71" s="428"/>
      <c r="F71" s="476">
        <v>0</v>
      </c>
      <c r="G71" s="309">
        <v>0</v>
      </c>
      <c r="H71" s="309">
        <v>27614</v>
      </c>
      <c r="I71" s="445"/>
      <c r="J71" s="562"/>
      <c r="K71" s="40"/>
      <c r="L71" s="40"/>
    </row>
    <row r="72" spans="2:12" ht="35.1" customHeight="1">
      <c r="B72" s="99" t="s">
        <v>431</v>
      </c>
      <c r="C72" s="96" t="s">
        <v>432</v>
      </c>
      <c r="D72" s="95" t="s">
        <v>433</v>
      </c>
      <c r="E72" s="428"/>
      <c r="F72" s="476"/>
      <c r="G72" s="309"/>
      <c r="H72" s="309"/>
      <c r="I72" s="445"/>
      <c r="J72" s="562"/>
      <c r="K72" s="40"/>
      <c r="L72" s="40"/>
    </row>
    <row r="73" spans="2:12" ht="35.1" customHeight="1">
      <c r="B73" s="99" t="s">
        <v>434</v>
      </c>
      <c r="C73" s="96" t="s">
        <v>435</v>
      </c>
      <c r="D73" s="95" t="s">
        <v>436</v>
      </c>
      <c r="E73" s="428"/>
      <c r="F73" s="476"/>
      <c r="G73" s="309"/>
      <c r="H73" s="309"/>
      <c r="I73" s="445"/>
      <c r="J73" s="562"/>
      <c r="K73" s="40"/>
      <c r="L73" s="40"/>
    </row>
    <row r="74" spans="2:12" ht="35.1" customHeight="1">
      <c r="B74" s="99" t="s">
        <v>437</v>
      </c>
      <c r="C74" s="96" t="s">
        <v>438</v>
      </c>
      <c r="D74" s="95" t="s">
        <v>439</v>
      </c>
      <c r="E74" s="428"/>
      <c r="F74" s="476"/>
      <c r="G74" s="309"/>
      <c r="H74" s="309"/>
      <c r="I74" s="445"/>
      <c r="J74" s="562"/>
      <c r="K74" s="40"/>
      <c r="L74" s="40"/>
    </row>
    <row r="75" spans="2:12" ht="35.1" customHeight="1">
      <c r="B75" s="99" t="s">
        <v>440</v>
      </c>
      <c r="C75" s="96" t="s">
        <v>441</v>
      </c>
      <c r="D75" s="95" t="s">
        <v>442</v>
      </c>
      <c r="E75" s="428"/>
      <c r="F75" s="476"/>
      <c r="G75" s="309"/>
      <c r="H75" s="309"/>
      <c r="I75" s="445"/>
      <c r="J75" s="562"/>
      <c r="K75" s="40"/>
      <c r="L75" s="40"/>
    </row>
    <row r="76" spans="2:12" ht="36" customHeight="1">
      <c r="B76" s="99" t="s">
        <v>443</v>
      </c>
      <c r="C76" s="96" t="s">
        <v>444</v>
      </c>
      <c r="D76" s="95" t="s">
        <v>445</v>
      </c>
      <c r="E76" s="428"/>
      <c r="F76" s="476">
        <v>0</v>
      </c>
      <c r="G76" s="309">
        <v>0</v>
      </c>
      <c r="H76" s="309">
        <v>27614</v>
      </c>
      <c r="I76" s="445"/>
      <c r="J76" s="562"/>
      <c r="K76" s="40"/>
      <c r="L76" s="40"/>
    </row>
    <row r="77" spans="2:12" ht="35.1" customHeight="1">
      <c r="B77" s="101">
        <v>24</v>
      </c>
      <c r="C77" s="94" t="s">
        <v>446</v>
      </c>
      <c r="D77" s="95" t="s">
        <v>447</v>
      </c>
      <c r="E77" s="309">
        <v>5322</v>
      </c>
      <c r="F77" s="476">
        <v>11000</v>
      </c>
      <c r="G77" s="309">
        <v>35800</v>
      </c>
      <c r="H77" s="309">
        <v>29679</v>
      </c>
      <c r="I77" s="445">
        <f>+H77/G77</f>
        <v>0.82902234636871508</v>
      </c>
      <c r="J77" s="562"/>
      <c r="K77" s="40"/>
      <c r="L77" s="40"/>
    </row>
    <row r="78" spans="2:12" ht="35.1" customHeight="1">
      <c r="B78" s="101">
        <v>27</v>
      </c>
      <c r="C78" s="94" t="s">
        <v>448</v>
      </c>
      <c r="D78" s="95" t="s">
        <v>449</v>
      </c>
      <c r="E78" s="309">
        <v>1195</v>
      </c>
      <c r="F78" s="476"/>
      <c r="G78" s="309"/>
      <c r="H78" s="309">
        <v>1853</v>
      </c>
      <c r="I78" s="445"/>
      <c r="J78" s="562"/>
      <c r="K78" s="40"/>
      <c r="L78" s="40"/>
    </row>
    <row r="79" spans="2:12" ht="35.1" customHeight="1">
      <c r="B79" s="101" t="s">
        <v>450</v>
      </c>
      <c r="C79" s="94" t="s">
        <v>451</v>
      </c>
      <c r="D79" s="95" t="s">
        <v>452</v>
      </c>
      <c r="E79" s="309">
        <v>5054</v>
      </c>
      <c r="F79" s="476">
        <v>3500</v>
      </c>
      <c r="G79" s="309">
        <v>4684</v>
      </c>
      <c r="H79" s="309">
        <v>8508</v>
      </c>
      <c r="I79" s="445">
        <f>+H79/G79</f>
        <v>1.816396242527754</v>
      </c>
      <c r="J79" s="562"/>
      <c r="K79" s="40"/>
      <c r="L79" s="40"/>
    </row>
    <row r="80" spans="2:12" ht="40.5" customHeight="1">
      <c r="B80" s="101"/>
      <c r="C80" s="94" t="s">
        <v>453</v>
      </c>
      <c r="D80" s="95" t="s">
        <v>454</v>
      </c>
      <c r="E80" s="309">
        <v>79589</v>
      </c>
      <c r="F80" s="476">
        <v>169172</v>
      </c>
      <c r="G80" s="309">
        <v>163049</v>
      </c>
      <c r="H80" s="309">
        <v>185939</v>
      </c>
      <c r="I80" s="445">
        <f>+H80/G80</f>
        <v>1.1403872455519506</v>
      </c>
      <c r="J80" s="562"/>
      <c r="K80" s="40"/>
      <c r="L80" s="40"/>
    </row>
    <row r="81" spans="2:12" ht="35.1" customHeight="1">
      <c r="B81" s="101">
        <v>88</v>
      </c>
      <c r="C81" s="94" t="s">
        <v>455</v>
      </c>
      <c r="D81" s="95" t="s">
        <v>456</v>
      </c>
      <c r="E81" s="309">
        <v>43413</v>
      </c>
      <c r="F81" s="476">
        <v>988</v>
      </c>
      <c r="G81" s="309">
        <v>988</v>
      </c>
      <c r="H81" s="309">
        <v>70404</v>
      </c>
      <c r="I81" s="445">
        <f>+H81/G81</f>
        <v>71.259109311740886</v>
      </c>
      <c r="J81" s="562"/>
      <c r="K81" s="40"/>
      <c r="L81" s="40"/>
    </row>
    <row r="82" spans="2:12" ht="35.1" customHeight="1">
      <c r="B82" s="101"/>
      <c r="C82" s="94" t="s">
        <v>102</v>
      </c>
      <c r="D82" s="87"/>
      <c r="E82" s="428"/>
      <c r="F82" s="476"/>
      <c r="G82" s="309"/>
      <c r="H82" s="309"/>
      <c r="I82" s="445"/>
      <c r="J82" s="562"/>
      <c r="K82" s="40"/>
      <c r="L82" s="40"/>
    </row>
    <row r="83" spans="2:12" ht="43.5" customHeight="1">
      <c r="B83" s="101"/>
      <c r="C83" s="94" t="s">
        <v>457</v>
      </c>
      <c r="D83" s="95" t="s">
        <v>458</v>
      </c>
      <c r="E83" s="428"/>
      <c r="F83" s="476"/>
      <c r="G83" s="309"/>
      <c r="H83" s="574"/>
      <c r="I83" s="445"/>
      <c r="J83" s="562"/>
      <c r="K83" s="40"/>
      <c r="L83" s="40"/>
    </row>
    <row r="84" spans="2:12" ht="40.5" customHeight="1">
      <c r="B84" s="101">
        <v>30</v>
      </c>
      <c r="C84" s="94" t="s">
        <v>459</v>
      </c>
      <c r="D84" s="95" t="s">
        <v>460</v>
      </c>
      <c r="E84" s="309">
        <v>46410</v>
      </c>
      <c r="F84" s="476">
        <v>123410</v>
      </c>
      <c r="G84" s="309">
        <v>123410</v>
      </c>
      <c r="H84" s="309">
        <v>123410</v>
      </c>
      <c r="I84" s="445">
        <f>+H84/G84</f>
        <v>1</v>
      </c>
      <c r="J84" s="562"/>
      <c r="K84" s="40"/>
      <c r="L84" s="40"/>
    </row>
    <row r="85" spans="2:12" ht="35.1" customHeight="1">
      <c r="B85" s="99">
        <v>300</v>
      </c>
      <c r="C85" s="96" t="s">
        <v>461</v>
      </c>
      <c r="D85" s="95" t="s">
        <v>462</v>
      </c>
      <c r="E85" s="428"/>
      <c r="F85" s="476"/>
      <c r="G85" s="309"/>
      <c r="H85" s="309"/>
      <c r="I85" s="445"/>
      <c r="J85" s="562"/>
      <c r="K85" s="40"/>
      <c r="L85" s="40"/>
    </row>
    <row r="86" spans="2:12" ht="35.1" customHeight="1">
      <c r="B86" s="99">
        <v>301</v>
      </c>
      <c r="C86" s="96" t="s">
        <v>463</v>
      </c>
      <c r="D86" s="95" t="s">
        <v>464</v>
      </c>
      <c r="E86" s="428"/>
      <c r="F86" s="476"/>
      <c r="G86" s="309"/>
      <c r="H86" s="309"/>
      <c r="I86" s="445"/>
      <c r="J86" s="562"/>
      <c r="K86" s="40"/>
      <c r="L86" s="40"/>
    </row>
    <row r="87" spans="2:12" ht="35.1" customHeight="1">
      <c r="B87" s="99">
        <v>302</v>
      </c>
      <c r="C87" s="96" t="s">
        <v>465</v>
      </c>
      <c r="D87" s="95" t="s">
        <v>466</v>
      </c>
      <c r="E87" s="428"/>
      <c r="F87" s="476"/>
      <c r="G87" s="309"/>
      <c r="H87" s="309"/>
      <c r="I87" s="445"/>
      <c r="J87" s="562"/>
      <c r="K87" s="40"/>
      <c r="L87" s="40"/>
    </row>
    <row r="88" spans="2:12" ht="35.1" customHeight="1">
      <c r="B88" s="99">
        <v>303</v>
      </c>
      <c r="C88" s="96" t="s">
        <v>467</v>
      </c>
      <c r="D88" s="95" t="s">
        <v>468</v>
      </c>
      <c r="E88" s="309">
        <v>44931</v>
      </c>
      <c r="F88" s="476">
        <v>121931</v>
      </c>
      <c r="G88" s="309">
        <v>121931</v>
      </c>
      <c r="H88" s="309">
        <v>121931</v>
      </c>
      <c r="I88" s="445">
        <f>+H88/G88</f>
        <v>1</v>
      </c>
      <c r="J88" s="562"/>
      <c r="K88" s="40"/>
      <c r="L88" s="40"/>
    </row>
    <row r="89" spans="2:12" ht="35.1" customHeight="1">
      <c r="B89" s="99">
        <v>304</v>
      </c>
      <c r="C89" s="96" t="s">
        <v>469</v>
      </c>
      <c r="D89" s="95" t="s">
        <v>470</v>
      </c>
      <c r="E89" s="428"/>
      <c r="F89" s="437"/>
      <c r="G89" s="428"/>
      <c r="H89" s="309"/>
      <c r="I89" s="445"/>
      <c r="J89" s="562"/>
      <c r="K89" s="40"/>
      <c r="L89" s="40"/>
    </row>
    <row r="90" spans="2:12" ht="35.1" customHeight="1">
      <c r="B90" s="99">
        <v>305</v>
      </c>
      <c r="C90" s="96" t="s">
        <v>471</v>
      </c>
      <c r="D90" s="95" t="s">
        <v>472</v>
      </c>
      <c r="E90" s="428"/>
      <c r="F90" s="437"/>
      <c r="G90" s="428"/>
      <c r="H90" s="309"/>
      <c r="I90" s="445"/>
      <c r="J90" s="562"/>
      <c r="K90" s="40"/>
      <c r="L90" s="40"/>
    </row>
    <row r="91" spans="2:12" ht="35.1" customHeight="1">
      <c r="B91" s="99">
        <v>306</v>
      </c>
      <c r="C91" s="96" t="s">
        <v>473</v>
      </c>
      <c r="D91" s="95" t="s">
        <v>474</v>
      </c>
      <c r="E91" s="428"/>
      <c r="F91" s="437"/>
      <c r="G91" s="428"/>
      <c r="H91" s="309"/>
      <c r="I91" s="445"/>
      <c r="J91" s="562"/>
      <c r="K91" s="40"/>
      <c r="L91" s="40"/>
    </row>
    <row r="92" spans="2:12" ht="35.1" customHeight="1">
      <c r="B92" s="99">
        <v>309</v>
      </c>
      <c r="C92" s="96" t="s">
        <v>475</v>
      </c>
      <c r="D92" s="95" t="s">
        <v>476</v>
      </c>
      <c r="E92" s="309">
        <v>1479</v>
      </c>
      <c r="F92" s="476">
        <v>1479</v>
      </c>
      <c r="G92" s="309">
        <v>1479</v>
      </c>
      <c r="H92" s="309">
        <v>1479</v>
      </c>
      <c r="I92" s="445">
        <f>+H92/G92</f>
        <v>1</v>
      </c>
      <c r="J92" s="562"/>
      <c r="K92" s="40"/>
      <c r="L92" s="40"/>
    </row>
    <row r="93" spans="2:12" ht="35.1" customHeight="1">
      <c r="B93" s="101">
        <v>31</v>
      </c>
      <c r="C93" s="94" t="s">
        <v>477</v>
      </c>
      <c r="D93" s="95" t="s">
        <v>478</v>
      </c>
      <c r="E93" s="428"/>
      <c r="F93" s="437"/>
      <c r="G93" s="428"/>
      <c r="H93" s="309"/>
      <c r="I93" s="445"/>
      <c r="J93" s="562"/>
      <c r="K93" s="40"/>
      <c r="L93" s="40"/>
    </row>
    <row r="94" spans="2:12" ht="35.1" customHeight="1">
      <c r="B94" s="101" t="s">
        <v>479</v>
      </c>
      <c r="C94" s="94" t="s">
        <v>480</v>
      </c>
      <c r="D94" s="95" t="s">
        <v>481</v>
      </c>
      <c r="E94" s="428"/>
      <c r="F94" s="437"/>
      <c r="G94" s="428"/>
      <c r="H94" s="309"/>
      <c r="I94" s="445"/>
      <c r="J94" s="562"/>
      <c r="K94" s="40"/>
      <c r="L94" s="40"/>
    </row>
    <row r="95" spans="2:12" ht="35.1" customHeight="1">
      <c r="B95" s="101">
        <v>32</v>
      </c>
      <c r="C95" s="94" t="s">
        <v>482</v>
      </c>
      <c r="D95" s="95" t="s">
        <v>483</v>
      </c>
      <c r="E95" s="428"/>
      <c r="F95" s="437"/>
      <c r="G95" s="428"/>
      <c r="H95" s="309"/>
      <c r="I95" s="445"/>
      <c r="J95" s="562"/>
      <c r="K95" s="40"/>
      <c r="L95" s="40"/>
    </row>
    <row r="96" spans="2:12" ht="57.75" customHeight="1">
      <c r="B96" s="101">
        <v>330</v>
      </c>
      <c r="C96" s="94" t="s">
        <v>484</v>
      </c>
      <c r="D96" s="95" t="s">
        <v>485</v>
      </c>
      <c r="E96" s="428"/>
      <c r="F96" s="437"/>
      <c r="G96" s="428"/>
      <c r="H96" s="309"/>
      <c r="I96" s="445"/>
      <c r="J96" s="562"/>
      <c r="K96" s="40"/>
      <c r="L96" s="40"/>
    </row>
    <row r="97" spans="2:12" ht="63" customHeight="1">
      <c r="B97" s="101" t="s">
        <v>486</v>
      </c>
      <c r="C97" s="94" t="s">
        <v>487</v>
      </c>
      <c r="D97" s="95" t="s">
        <v>488</v>
      </c>
      <c r="E97" s="309"/>
      <c r="F97" s="437"/>
      <c r="G97" s="428"/>
      <c r="H97" s="309"/>
      <c r="I97" s="445"/>
      <c r="J97" s="562"/>
      <c r="K97" s="40"/>
      <c r="L97" s="40"/>
    </row>
    <row r="98" spans="2:12" ht="62.25" customHeight="1">
      <c r="B98" s="101" t="s">
        <v>486</v>
      </c>
      <c r="C98" s="94" t="s">
        <v>489</v>
      </c>
      <c r="D98" s="95" t="s">
        <v>490</v>
      </c>
      <c r="E98" s="309">
        <v>1523</v>
      </c>
      <c r="F98" s="476">
        <v>1523</v>
      </c>
      <c r="G98" s="309">
        <v>1523</v>
      </c>
      <c r="H98" s="309">
        <v>1523</v>
      </c>
      <c r="I98" s="445">
        <f>+H98/G98</f>
        <v>1</v>
      </c>
      <c r="J98" s="562"/>
      <c r="K98" s="40"/>
      <c r="L98" s="40"/>
    </row>
    <row r="99" spans="2:12" ht="35.1" customHeight="1">
      <c r="B99" s="101">
        <v>34</v>
      </c>
      <c r="C99" s="94" t="s">
        <v>491</v>
      </c>
      <c r="D99" s="95" t="s">
        <v>492</v>
      </c>
      <c r="E99" s="309"/>
      <c r="F99" s="476"/>
      <c r="G99" s="309"/>
      <c r="H99" s="309"/>
      <c r="I99" s="445"/>
      <c r="J99" s="562"/>
      <c r="K99" s="40"/>
      <c r="L99" s="40"/>
    </row>
    <row r="100" spans="2:12" ht="35.1" customHeight="1">
      <c r="B100" s="99">
        <v>340</v>
      </c>
      <c r="C100" s="96" t="s">
        <v>493</v>
      </c>
      <c r="D100" s="95" t="s">
        <v>494</v>
      </c>
      <c r="E100" s="428"/>
      <c r="F100" s="476"/>
      <c r="G100" s="309"/>
      <c r="H100" s="309"/>
      <c r="I100" s="445"/>
      <c r="J100" s="562"/>
      <c r="K100" s="40"/>
      <c r="L100" s="40"/>
    </row>
    <row r="101" spans="2:12" ht="35.1" customHeight="1">
      <c r="B101" s="99">
        <v>341</v>
      </c>
      <c r="C101" s="96" t="s">
        <v>495</v>
      </c>
      <c r="D101" s="95" t="s">
        <v>496</v>
      </c>
      <c r="E101" s="309"/>
      <c r="F101" s="437"/>
      <c r="G101" s="428"/>
      <c r="H101" s="309"/>
      <c r="I101" s="445"/>
      <c r="J101" s="562"/>
      <c r="K101" s="40"/>
      <c r="L101" s="40"/>
    </row>
    <row r="102" spans="2:12" ht="35.1" customHeight="1">
      <c r="B102" s="101"/>
      <c r="C102" s="94" t="s">
        <v>497</v>
      </c>
      <c r="D102" s="95" t="s">
        <v>498</v>
      </c>
      <c r="E102" s="428"/>
      <c r="F102" s="437"/>
      <c r="G102" s="428"/>
      <c r="H102" s="309"/>
      <c r="I102" s="445"/>
      <c r="J102" s="562"/>
      <c r="K102" s="40"/>
      <c r="L102" s="40"/>
    </row>
    <row r="103" spans="2:12" ht="35.1" customHeight="1">
      <c r="B103" s="101">
        <v>35</v>
      </c>
      <c r="C103" s="94" t="s">
        <v>499</v>
      </c>
      <c r="D103" s="95" t="s">
        <v>500</v>
      </c>
      <c r="E103" s="309">
        <v>835826</v>
      </c>
      <c r="F103" s="476">
        <v>1164707</v>
      </c>
      <c r="G103" s="309">
        <v>1114003</v>
      </c>
      <c r="H103" s="309">
        <v>1052534</v>
      </c>
      <c r="I103" s="445">
        <f>+H103/G103</f>
        <v>0.94482151304799</v>
      </c>
      <c r="J103" s="562"/>
      <c r="K103" s="40"/>
      <c r="L103" s="40"/>
    </row>
    <row r="104" spans="2:12" ht="35.1" customHeight="1">
      <c r="B104" s="99">
        <v>350</v>
      </c>
      <c r="C104" s="96" t="s">
        <v>501</v>
      </c>
      <c r="D104" s="95" t="s">
        <v>502</v>
      </c>
      <c r="E104" s="309">
        <v>683378</v>
      </c>
      <c r="F104" s="476">
        <v>835827</v>
      </c>
      <c r="G104" s="309">
        <v>835827</v>
      </c>
      <c r="H104" s="309">
        <v>835827</v>
      </c>
      <c r="I104" s="445">
        <f>+H104/G104</f>
        <v>1</v>
      </c>
      <c r="J104" s="562"/>
      <c r="K104" s="40"/>
      <c r="L104" s="40"/>
    </row>
    <row r="105" spans="2:12" ht="35.1" customHeight="1">
      <c r="B105" s="99">
        <v>351</v>
      </c>
      <c r="C105" s="96" t="s">
        <v>503</v>
      </c>
      <c r="D105" s="95" t="s">
        <v>504</v>
      </c>
      <c r="E105" s="538">
        <v>152448</v>
      </c>
      <c r="F105" s="476">
        <v>328880</v>
      </c>
      <c r="G105" s="309">
        <v>278176</v>
      </c>
      <c r="H105" s="309">
        <v>216707</v>
      </c>
      <c r="I105" s="445">
        <f>+H105/G105</f>
        <v>0.77902838490739679</v>
      </c>
      <c r="J105" s="562"/>
      <c r="K105" s="40"/>
      <c r="L105" s="40"/>
    </row>
    <row r="106" spans="2:12" ht="35.1" customHeight="1">
      <c r="B106" s="101"/>
      <c r="C106" s="94" t="s">
        <v>505</v>
      </c>
      <c r="D106" s="95" t="s">
        <v>506</v>
      </c>
      <c r="E106" s="309">
        <v>49225</v>
      </c>
      <c r="F106" s="476">
        <v>48308</v>
      </c>
      <c r="G106" s="309">
        <v>48308</v>
      </c>
      <c r="H106" s="309">
        <v>47316</v>
      </c>
      <c r="I106" s="445">
        <f>+H106/G106</f>
        <v>0.97946509894841438</v>
      </c>
      <c r="J106" s="562"/>
      <c r="K106" s="40"/>
      <c r="L106" s="40"/>
    </row>
    <row r="107" spans="2:12" ht="35.1" customHeight="1">
      <c r="B107" s="101">
        <v>40</v>
      </c>
      <c r="C107" s="94" t="s">
        <v>507</v>
      </c>
      <c r="D107" s="95" t="s">
        <v>508</v>
      </c>
      <c r="E107" s="309">
        <v>49225</v>
      </c>
      <c r="F107" s="476">
        <v>48308</v>
      </c>
      <c r="G107" s="309">
        <v>48308</v>
      </c>
      <c r="H107" s="309">
        <v>47316</v>
      </c>
      <c r="I107" s="445">
        <f>+H107/G107</f>
        <v>0.97946509894841438</v>
      </c>
      <c r="J107" s="562"/>
      <c r="K107" s="40"/>
      <c r="L107" s="40"/>
    </row>
    <row r="108" spans="2:12" ht="35.1" customHeight="1">
      <c r="B108" s="99">
        <v>400</v>
      </c>
      <c r="C108" s="96" t="s">
        <v>509</v>
      </c>
      <c r="D108" s="95" t="s">
        <v>510</v>
      </c>
      <c r="E108" s="428"/>
      <c r="F108" s="437"/>
      <c r="G108" s="428"/>
      <c r="H108" s="309"/>
      <c r="I108" s="445"/>
      <c r="J108" s="562"/>
      <c r="K108" s="40"/>
      <c r="L108" s="40"/>
    </row>
    <row r="109" spans="2:12" ht="35.1" customHeight="1">
      <c r="B109" s="99">
        <v>401</v>
      </c>
      <c r="C109" s="96" t="s">
        <v>511</v>
      </c>
      <c r="D109" s="95" t="s">
        <v>512</v>
      </c>
      <c r="E109" s="428"/>
      <c r="F109" s="437"/>
      <c r="G109" s="428"/>
      <c r="H109" s="309"/>
      <c r="I109" s="445"/>
      <c r="J109" s="562"/>
      <c r="K109" s="40"/>
      <c r="L109" s="40"/>
    </row>
    <row r="110" spans="2:12" ht="35.1" customHeight="1">
      <c r="B110" s="99">
        <v>403</v>
      </c>
      <c r="C110" s="96" t="s">
        <v>513</v>
      </c>
      <c r="D110" s="95" t="s">
        <v>514</v>
      </c>
      <c r="E110" s="428"/>
      <c r="F110" s="437"/>
      <c r="G110" s="428"/>
      <c r="H110" s="309"/>
      <c r="I110" s="445"/>
      <c r="J110" s="562"/>
      <c r="K110" s="40"/>
      <c r="L110" s="40"/>
    </row>
    <row r="111" spans="2:12" ht="35.1" customHeight="1">
      <c r="B111" s="99">
        <v>404</v>
      </c>
      <c r="C111" s="96" t="s">
        <v>515</v>
      </c>
      <c r="D111" s="95" t="s">
        <v>516</v>
      </c>
      <c r="E111" s="309">
        <v>49225</v>
      </c>
      <c r="F111" s="476">
        <v>48308</v>
      </c>
      <c r="G111" s="309">
        <v>48308</v>
      </c>
      <c r="H111" s="309">
        <v>47316</v>
      </c>
      <c r="I111" s="445">
        <f>+H111/G111</f>
        <v>0.97946509894841438</v>
      </c>
      <c r="J111" s="562"/>
      <c r="K111" s="40"/>
      <c r="L111" s="40"/>
    </row>
    <row r="112" spans="2:12" ht="35.1" customHeight="1">
      <c r="B112" s="99">
        <v>405</v>
      </c>
      <c r="C112" s="96" t="s">
        <v>517</v>
      </c>
      <c r="D112" s="95" t="s">
        <v>518</v>
      </c>
      <c r="E112" s="428"/>
      <c r="F112" s="437"/>
      <c r="G112" s="428"/>
      <c r="H112" s="309"/>
      <c r="I112" s="445"/>
      <c r="J112" s="562"/>
      <c r="K112" s="40"/>
      <c r="L112" s="40"/>
    </row>
    <row r="113" spans="2:12" ht="35.1" customHeight="1">
      <c r="B113" s="99" t="s">
        <v>519</v>
      </c>
      <c r="C113" s="96" t="s">
        <v>520</v>
      </c>
      <c r="D113" s="95" t="s">
        <v>521</v>
      </c>
      <c r="E113" s="428"/>
      <c r="F113" s="437"/>
      <c r="G113" s="428"/>
      <c r="H113" s="309"/>
      <c r="I113" s="445"/>
      <c r="J113" s="562"/>
      <c r="K113" s="40"/>
      <c r="L113" s="40"/>
    </row>
    <row r="114" spans="2:12" ht="45" customHeight="1">
      <c r="B114" s="101">
        <v>41</v>
      </c>
      <c r="C114" s="94" t="s">
        <v>522</v>
      </c>
      <c r="D114" s="95" t="s">
        <v>523</v>
      </c>
      <c r="E114" s="428"/>
      <c r="F114" s="437"/>
      <c r="G114" s="428"/>
      <c r="H114" s="309"/>
      <c r="I114" s="445"/>
      <c r="J114" s="562"/>
      <c r="K114" s="40"/>
      <c r="L114" s="40"/>
    </row>
    <row r="115" spans="2:12" ht="35.1" customHeight="1">
      <c r="B115" s="99">
        <v>410</v>
      </c>
      <c r="C115" s="96" t="s">
        <v>524</v>
      </c>
      <c r="D115" s="95" t="s">
        <v>525</v>
      </c>
      <c r="E115" s="428"/>
      <c r="F115" s="437"/>
      <c r="G115" s="428"/>
      <c r="H115" s="309"/>
      <c r="I115" s="445"/>
      <c r="J115" s="562"/>
      <c r="K115" s="40"/>
      <c r="L115" s="40"/>
    </row>
    <row r="116" spans="2:12" ht="35.1" customHeight="1">
      <c r="B116" s="99">
        <v>411</v>
      </c>
      <c r="C116" s="96" t="s">
        <v>526</v>
      </c>
      <c r="D116" s="95" t="s">
        <v>527</v>
      </c>
      <c r="E116" s="428"/>
      <c r="F116" s="437"/>
      <c r="G116" s="428"/>
      <c r="H116" s="309"/>
      <c r="I116" s="445"/>
      <c r="J116" s="562"/>
      <c r="K116" s="40"/>
      <c r="L116" s="40"/>
    </row>
    <row r="117" spans="2:12" ht="35.1" customHeight="1">
      <c r="B117" s="99">
        <v>412</v>
      </c>
      <c r="C117" s="96" t="s">
        <v>528</v>
      </c>
      <c r="D117" s="95" t="s">
        <v>529</v>
      </c>
      <c r="E117" s="428"/>
      <c r="F117" s="437"/>
      <c r="G117" s="428"/>
      <c r="H117" s="309"/>
      <c r="I117" s="445"/>
      <c r="J117" s="562"/>
      <c r="K117" s="40"/>
      <c r="L117" s="40"/>
    </row>
    <row r="118" spans="2:12" ht="35.1" customHeight="1">
      <c r="B118" s="99">
        <v>413</v>
      </c>
      <c r="C118" s="96" t="s">
        <v>530</v>
      </c>
      <c r="D118" s="95" t="s">
        <v>531</v>
      </c>
      <c r="E118" s="428"/>
      <c r="F118" s="437"/>
      <c r="G118" s="428"/>
      <c r="H118" s="309"/>
      <c r="I118" s="445"/>
      <c r="J118" s="562"/>
      <c r="K118" s="40"/>
      <c r="L118" s="40"/>
    </row>
    <row r="119" spans="2:12" ht="35.1" customHeight="1">
      <c r="B119" s="99">
        <v>414</v>
      </c>
      <c r="C119" s="96" t="s">
        <v>532</v>
      </c>
      <c r="D119" s="95" t="s">
        <v>533</v>
      </c>
      <c r="E119" s="428"/>
      <c r="F119" s="437"/>
      <c r="G119" s="428"/>
      <c r="H119" s="309"/>
      <c r="I119" s="445"/>
      <c r="J119" s="562"/>
      <c r="K119" s="40"/>
      <c r="L119" s="40"/>
    </row>
    <row r="120" spans="2:12" ht="35.1" customHeight="1">
      <c r="B120" s="99">
        <v>415</v>
      </c>
      <c r="C120" s="96" t="s">
        <v>534</v>
      </c>
      <c r="D120" s="95" t="s">
        <v>535</v>
      </c>
      <c r="E120" s="428"/>
      <c r="F120" s="437"/>
      <c r="G120" s="428"/>
      <c r="H120" s="309"/>
      <c r="I120" s="445"/>
      <c r="J120" s="562"/>
      <c r="K120" s="40"/>
      <c r="L120" s="40"/>
    </row>
    <row r="121" spans="2:12" ht="35.1" customHeight="1">
      <c r="B121" s="99">
        <v>416</v>
      </c>
      <c r="C121" s="96" t="s">
        <v>536</v>
      </c>
      <c r="D121" s="95" t="s">
        <v>537</v>
      </c>
      <c r="E121" s="428"/>
      <c r="F121" s="437"/>
      <c r="G121" s="428"/>
      <c r="H121" s="309"/>
      <c r="I121" s="445"/>
      <c r="J121" s="562"/>
      <c r="K121" s="40"/>
      <c r="L121" s="40"/>
    </row>
    <row r="122" spans="2:12" ht="35.1" customHeight="1">
      <c r="B122" s="99">
        <v>419</v>
      </c>
      <c r="C122" s="96" t="s">
        <v>538</v>
      </c>
      <c r="D122" s="95" t="s">
        <v>539</v>
      </c>
      <c r="E122" s="428"/>
      <c r="F122" s="437"/>
      <c r="G122" s="428"/>
      <c r="H122" s="309"/>
      <c r="I122" s="445"/>
      <c r="J122" s="562"/>
      <c r="K122" s="40"/>
      <c r="L122" s="40"/>
    </row>
    <row r="123" spans="2:12" ht="35.1" customHeight="1">
      <c r="B123" s="101">
        <v>498</v>
      </c>
      <c r="C123" s="94" t="s">
        <v>540</v>
      </c>
      <c r="D123" s="95" t="s">
        <v>541</v>
      </c>
      <c r="E123" s="428"/>
      <c r="F123" s="437"/>
      <c r="G123" s="428"/>
      <c r="H123" s="309"/>
      <c r="I123" s="445"/>
      <c r="J123" s="562"/>
      <c r="K123" s="40"/>
      <c r="L123" s="40"/>
    </row>
    <row r="124" spans="2:12" ht="45" customHeight="1">
      <c r="B124" s="101" t="s">
        <v>542</v>
      </c>
      <c r="C124" s="94" t="s">
        <v>543</v>
      </c>
      <c r="D124" s="95" t="s">
        <v>544</v>
      </c>
      <c r="E124" s="309">
        <v>821303</v>
      </c>
      <c r="F124" s="476">
        <v>1163684</v>
      </c>
      <c r="G124" s="309">
        <v>1103811</v>
      </c>
      <c r="H124" s="309">
        <v>1069270</v>
      </c>
      <c r="I124" s="445">
        <f>+H124/G124</f>
        <v>0.96870750517978166</v>
      </c>
      <c r="J124" s="562"/>
      <c r="K124" s="40"/>
      <c r="L124" s="40"/>
    </row>
    <row r="125" spans="2:12" ht="42" customHeight="1">
      <c r="B125" s="101">
        <v>42</v>
      </c>
      <c r="C125" s="94" t="s">
        <v>545</v>
      </c>
      <c r="D125" s="95" t="s">
        <v>546</v>
      </c>
      <c r="E125" s="309">
        <v>6087</v>
      </c>
      <c r="F125" s="476">
        <v>6738</v>
      </c>
      <c r="G125" s="309">
        <v>5053</v>
      </c>
      <c r="H125" s="309">
        <v>1098</v>
      </c>
      <c r="I125" s="445">
        <f>+H125/G125</f>
        <v>0.21729665545220661</v>
      </c>
      <c r="J125" s="562"/>
      <c r="K125" s="40"/>
      <c r="L125" s="40"/>
    </row>
    <row r="126" spans="2:12" ht="35.1" customHeight="1">
      <c r="B126" s="99">
        <v>420</v>
      </c>
      <c r="C126" s="96" t="s">
        <v>547</v>
      </c>
      <c r="D126" s="95" t="s">
        <v>548</v>
      </c>
      <c r="E126" s="428"/>
      <c r="F126" s="437"/>
      <c r="G126" s="428"/>
      <c r="H126" s="309"/>
      <c r="I126" s="445"/>
      <c r="J126" s="562"/>
      <c r="K126" s="40"/>
      <c r="L126" s="40"/>
    </row>
    <row r="127" spans="2:12" ht="35.1" customHeight="1">
      <c r="B127" s="99">
        <v>421</v>
      </c>
      <c r="C127" s="96" t="s">
        <v>549</v>
      </c>
      <c r="D127" s="95" t="s">
        <v>550</v>
      </c>
      <c r="E127" s="428"/>
      <c r="F127" s="437"/>
      <c r="G127" s="428"/>
      <c r="H127" s="309"/>
      <c r="I127" s="445"/>
      <c r="J127" s="562"/>
      <c r="K127" s="40"/>
      <c r="L127" s="40"/>
    </row>
    <row r="128" spans="2:12" ht="35.1" customHeight="1">
      <c r="B128" s="99">
        <v>422</v>
      </c>
      <c r="C128" s="96" t="s">
        <v>438</v>
      </c>
      <c r="D128" s="95" t="s">
        <v>551</v>
      </c>
      <c r="E128" s="309"/>
      <c r="F128" s="437"/>
      <c r="G128" s="428"/>
      <c r="H128" s="309"/>
      <c r="I128" s="445"/>
      <c r="J128" s="562"/>
      <c r="K128" s="40"/>
      <c r="L128" s="40"/>
    </row>
    <row r="129" spans="2:12" ht="35.1" customHeight="1">
      <c r="B129" s="99">
        <v>423</v>
      </c>
      <c r="C129" s="96" t="s">
        <v>441</v>
      </c>
      <c r="D129" s="95" t="s">
        <v>552</v>
      </c>
      <c r="E129" s="428"/>
      <c r="F129" s="437"/>
      <c r="G129" s="428"/>
      <c r="H129" s="309"/>
      <c r="I129" s="445"/>
      <c r="J129" s="562"/>
      <c r="K129" s="40"/>
      <c r="L129" s="40"/>
    </row>
    <row r="130" spans="2:12" ht="43.5" customHeight="1">
      <c r="B130" s="99">
        <v>427</v>
      </c>
      <c r="C130" s="96" t="s">
        <v>553</v>
      </c>
      <c r="D130" s="95" t="s">
        <v>554</v>
      </c>
      <c r="E130" s="428"/>
      <c r="F130" s="437"/>
      <c r="G130" s="428"/>
      <c r="H130" s="309"/>
      <c r="I130" s="445"/>
      <c r="J130" s="562"/>
      <c r="K130" s="40"/>
      <c r="L130" s="40"/>
    </row>
    <row r="131" spans="2:12" ht="35.1" customHeight="1">
      <c r="B131" s="99" t="s">
        <v>555</v>
      </c>
      <c r="C131" s="96" t="s">
        <v>556</v>
      </c>
      <c r="D131" s="95" t="s">
        <v>557</v>
      </c>
      <c r="E131" s="309">
        <v>6087</v>
      </c>
      <c r="F131" s="476">
        <v>6738</v>
      </c>
      <c r="G131" s="309">
        <v>5053</v>
      </c>
      <c r="H131" s="309">
        <v>1098</v>
      </c>
      <c r="I131" s="445">
        <f>+H131/G131</f>
        <v>0.21729665545220661</v>
      </c>
      <c r="J131" s="562"/>
      <c r="K131" s="40"/>
      <c r="L131" s="40"/>
    </row>
    <row r="132" spans="2:12" ht="35.1" customHeight="1">
      <c r="B132" s="101">
        <v>430</v>
      </c>
      <c r="C132" s="94" t="s">
        <v>558</v>
      </c>
      <c r="D132" s="95" t="s">
        <v>559</v>
      </c>
      <c r="E132" s="309">
        <v>31928</v>
      </c>
      <c r="F132" s="476">
        <v>45000</v>
      </c>
      <c r="G132" s="309">
        <v>35000</v>
      </c>
      <c r="H132" s="309">
        <v>64561</v>
      </c>
      <c r="I132" s="445">
        <f>+H132/G132</f>
        <v>1.8446</v>
      </c>
      <c r="J132" s="562"/>
      <c r="K132" s="40"/>
      <c r="L132" s="40"/>
    </row>
    <row r="133" spans="2:12" ht="39" customHeight="1">
      <c r="B133" s="101" t="s">
        <v>560</v>
      </c>
      <c r="C133" s="94" t="s">
        <v>561</v>
      </c>
      <c r="D133" s="95" t="s">
        <v>562</v>
      </c>
      <c r="E133" s="309">
        <v>24466</v>
      </c>
      <c r="F133" s="476">
        <v>112770</v>
      </c>
      <c r="G133" s="309">
        <v>117498</v>
      </c>
      <c r="H133" s="309">
        <v>103902</v>
      </c>
      <c r="I133" s="445">
        <f>+H133/G133</f>
        <v>0.88428739212582341</v>
      </c>
      <c r="J133" s="562"/>
      <c r="K133" s="40"/>
      <c r="L133" s="40"/>
    </row>
    <row r="134" spans="2:12" ht="35.1" customHeight="1">
      <c r="B134" s="99">
        <v>431</v>
      </c>
      <c r="C134" s="96" t="s">
        <v>563</v>
      </c>
      <c r="D134" s="95" t="s">
        <v>564</v>
      </c>
      <c r="E134" s="428"/>
      <c r="F134" s="437"/>
      <c r="G134" s="428"/>
      <c r="H134" s="309"/>
      <c r="I134" s="445"/>
      <c r="J134" s="562"/>
      <c r="K134" s="40"/>
      <c r="L134" s="40"/>
    </row>
    <row r="135" spans="2:12" ht="35.1" customHeight="1">
      <c r="B135" s="99">
        <v>432</v>
      </c>
      <c r="C135" s="96" t="s">
        <v>565</v>
      </c>
      <c r="D135" s="95" t="s">
        <v>566</v>
      </c>
      <c r="E135" s="428"/>
      <c r="F135" s="437"/>
      <c r="G135" s="428"/>
      <c r="H135" s="309"/>
      <c r="I135" s="445"/>
      <c r="J135" s="562"/>
      <c r="K135" s="40"/>
      <c r="L135" s="40"/>
    </row>
    <row r="136" spans="2:12" ht="35.1" customHeight="1">
      <c r="B136" s="99">
        <v>433</v>
      </c>
      <c r="C136" s="96" t="s">
        <v>567</v>
      </c>
      <c r="D136" s="95" t="s">
        <v>568</v>
      </c>
      <c r="E136" s="428"/>
      <c r="F136" s="437"/>
      <c r="G136" s="428"/>
      <c r="H136" s="309"/>
      <c r="I136" s="445"/>
      <c r="J136" s="562"/>
      <c r="K136" s="40"/>
      <c r="L136" s="40"/>
    </row>
    <row r="137" spans="2:12" ht="35.1" customHeight="1">
      <c r="B137" s="99">
        <v>434</v>
      </c>
      <c r="C137" s="96" t="s">
        <v>569</v>
      </c>
      <c r="D137" s="95" t="s">
        <v>570</v>
      </c>
      <c r="E137" s="428"/>
      <c r="F137" s="437"/>
      <c r="G137" s="428"/>
      <c r="H137" s="309"/>
      <c r="I137" s="445"/>
      <c r="J137" s="562"/>
      <c r="K137" s="40"/>
      <c r="L137" s="40"/>
    </row>
    <row r="138" spans="2:12" ht="35.1" customHeight="1">
      <c r="B138" s="99">
        <v>435</v>
      </c>
      <c r="C138" s="96" t="s">
        <v>571</v>
      </c>
      <c r="D138" s="95" t="s">
        <v>572</v>
      </c>
      <c r="E138" s="511">
        <v>18755</v>
      </c>
      <c r="F138" s="476">
        <v>106100</v>
      </c>
      <c r="G138" s="309">
        <v>110938</v>
      </c>
      <c r="H138" s="309">
        <v>97868</v>
      </c>
      <c r="I138" s="445">
        <f t="shared" ref="I138:I147" si="0">+H138/G138</f>
        <v>0.88218644648362143</v>
      </c>
      <c r="J138" s="562"/>
      <c r="K138" s="40"/>
      <c r="L138" s="40"/>
    </row>
    <row r="139" spans="2:12" ht="35.1" customHeight="1">
      <c r="B139" s="99">
        <v>436</v>
      </c>
      <c r="C139" s="96" t="s">
        <v>573</v>
      </c>
      <c r="D139" s="95" t="s">
        <v>574</v>
      </c>
      <c r="E139" s="511">
        <v>389</v>
      </c>
      <c r="F139" s="476">
        <v>520</v>
      </c>
      <c r="G139" s="309">
        <v>410</v>
      </c>
      <c r="H139" s="309">
        <v>389</v>
      </c>
      <c r="I139" s="445">
        <f t="shared" si="0"/>
        <v>0.948780487804878</v>
      </c>
      <c r="J139" s="562"/>
      <c r="K139" s="40"/>
      <c r="L139" s="40"/>
    </row>
    <row r="140" spans="2:12" ht="35.1" customHeight="1">
      <c r="B140" s="99">
        <v>439</v>
      </c>
      <c r="C140" s="96" t="s">
        <v>575</v>
      </c>
      <c r="D140" s="95" t="s">
        <v>576</v>
      </c>
      <c r="E140" s="511">
        <v>5322</v>
      </c>
      <c r="F140" s="476">
        <v>6150</v>
      </c>
      <c r="G140" s="309">
        <v>6150</v>
      </c>
      <c r="H140" s="309">
        <v>5645</v>
      </c>
      <c r="I140" s="445">
        <f t="shared" si="0"/>
        <v>0.91788617886178858</v>
      </c>
      <c r="J140" s="562"/>
      <c r="K140" s="40"/>
      <c r="L140" s="40"/>
    </row>
    <row r="141" spans="2:12" ht="35.1" customHeight="1">
      <c r="B141" s="101" t="s">
        <v>577</v>
      </c>
      <c r="C141" s="94" t="s">
        <v>578</v>
      </c>
      <c r="D141" s="95" t="s">
        <v>579</v>
      </c>
      <c r="E141" s="511">
        <v>212034</v>
      </c>
      <c r="F141" s="476">
        <v>300523</v>
      </c>
      <c r="G141" s="309">
        <v>287477</v>
      </c>
      <c r="H141" s="309">
        <v>271355</v>
      </c>
      <c r="I141" s="445">
        <f t="shared" si="0"/>
        <v>0.94391899178021199</v>
      </c>
      <c r="J141" s="562"/>
      <c r="K141" s="40"/>
      <c r="L141" s="40"/>
    </row>
    <row r="142" spans="2:12" ht="35.1" customHeight="1">
      <c r="B142" s="101">
        <v>47</v>
      </c>
      <c r="C142" s="94" t="s">
        <v>580</v>
      </c>
      <c r="D142" s="95" t="s">
        <v>581</v>
      </c>
      <c r="E142" s="511">
        <v>3928</v>
      </c>
      <c r="F142" s="476">
        <v>3000</v>
      </c>
      <c r="G142" s="309">
        <v>3000</v>
      </c>
      <c r="H142" s="309">
        <v>0</v>
      </c>
      <c r="I142" s="445">
        <f t="shared" si="0"/>
        <v>0</v>
      </c>
      <c r="J142" s="562"/>
      <c r="K142" s="40"/>
      <c r="L142" s="40"/>
    </row>
    <row r="143" spans="2:12" ht="35.1" customHeight="1">
      <c r="B143" s="101">
        <v>48</v>
      </c>
      <c r="C143" s="94" t="s">
        <v>582</v>
      </c>
      <c r="D143" s="95" t="s">
        <v>583</v>
      </c>
      <c r="E143" s="511">
        <v>536626</v>
      </c>
      <c r="F143" s="476">
        <v>640453</v>
      </c>
      <c r="G143" s="309">
        <v>613830</v>
      </c>
      <c r="H143" s="309">
        <v>611928</v>
      </c>
      <c r="I143" s="445">
        <f t="shared" si="0"/>
        <v>0.99690142221787792</v>
      </c>
      <c r="J143" s="562"/>
      <c r="K143" s="40"/>
      <c r="L143" s="40"/>
    </row>
    <row r="144" spans="2:12" ht="35.1" customHeight="1">
      <c r="B144" s="101" t="s">
        <v>584</v>
      </c>
      <c r="C144" s="94" t="s">
        <v>585</v>
      </c>
      <c r="D144" s="95" t="s">
        <v>586</v>
      </c>
      <c r="E144" s="511">
        <v>6234</v>
      </c>
      <c r="F144" s="476">
        <v>55200</v>
      </c>
      <c r="G144" s="309">
        <v>41953</v>
      </c>
      <c r="H144" s="309">
        <v>16426</v>
      </c>
      <c r="I144" s="445">
        <f t="shared" si="0"/>
        <v>0.39153338259480847</v>
      </c>
      <c r="J144" s="562"/>
      <c r="K144" s="40"/>
      <c r="L144" s="40"/>
    </row>
    <row r="145" spans="2:12" ht="60.75" customHeight="1">
      <c r="B145" s="101"/>
      <c r="C145" s="94" t="s">
        <v>587</v>
      </c>
      <c r="D145" s="95" t="s">
        <v>588</v>
      </c>
      <c r="E145" s="309">
        <v>790939</v>
      </c>
      <c r="F145" s="476">
        <v>1042820</v>
      </c>
      <c r="G145" s="309">
        <v>992116</v>
      </c>
      <c r="H145" s="309">
        <v>930647</v>
      </c>
      <c r="I145" s="445">
        <f t="shared" si="0"/>
        <v>0.93804252728511583</v>
      </c>
      <c r="J145" s="562"/>
      <c r="K145" s="40"/>
      <c r="L145" s="40"/>
    </row>
    <row r="146" spans="2:12" ht="37.5" customHeight="1">
      <c r="B146" s="101"/>
      <c r="C146" s="94" t="s">
        <v>589</v>
      </c>
      <c r="D146" s="95" t="s">
        <v>590</v>
      </c>
      <c r="E146" s="309">
        <v>79589</v>
      </c>
      <c r="F146" s="476">
        <v>169172</v>
      </c>
      <c r="G146" s="309">
        <v>163049</v>
      </c>
      <c r="H146" s="309">
        <v>185939</v>
      </c>
      <c r="I146" s="445">
        <f t="shared" si="0"/>
        <v>1.1403872455519506</v>
      </c>
      <c r="J146" s="562"/>
      <c r="K146" s="40"/>
      <c r="L146" s="40"/>
    </row>
    <row r="147" spans="2:12" ht="35.1" customHeight="1" thickBot="1">
      <c r="B147" s="102">
        <v>89</v>
      </c>
      <c r="C147" s="103" t="s">
        <v>591</v>
      </c>
      <c r="D147" s="104" t="s">
        <v>592</v>
      </c>
      <c r="E147" s="310">
        <v>43413</v>
      </c>
      <c r="F147" s="477">
        <v>988</v>
      </c>
      <c r="G147" s="310">
        <v>988</v>
      </c>
      <c r="H147" s="310">
        <v>70404</v>
      </c>
      <c r="I147" s="495">
        <f t="shared" si="0"/>
        <v>71.259109311740886</v>
      </c>
      <c r="J147" s="562"/>
      <c r="K147" s="40"/>
      <c r="L147" s="40"/>
    </row>
    <row r="149" spans="2:12" ht="20.25" customHeight="1">
      <c r="B149" s="128" t="s">
        <v>867</v>
      </c>
      <c r="C149" s="2"/>
      <c r="D149" s="2"/>
      <c r="E149" s="63"/>
      <c r="F149" s="64"/>
      <c r="G149" s="61" t="s">
        <v>665</v>
      </c>
      <c r="H149" s="65"/>
      <c r="I149" s="61"/>
      <c r="J149" s="61"/>
    </row>
    <row r="150" spans="2:12" ht="18.75">
      <c r="B150" s="2"/>
      <c r="C150" s="2"/>
      <c r="D150" s="63" t="s">
        <v>73</v>
      </c>
      <c r="E150" s="2"/>
      <c r="F150" s="2"/>
      <c r="G150" s="2"/>
      <c r="H150" s="2"/>
      <c r="I150" s="2"/>
      <c r="J150" s="2"/>
    </row>
    <row r="151" spans="2:12" ht="86.25" customHeight="1">
      <c r="I151" s="566"/>
      <c r="J151" s="565"/>
    </row>
    <row r="152" spans="2:12">
      <c r="H152" s="541"/>
    </row>
    <row r="153" spans="2:12">
      <c r="H153" s="541"/>
    </row>
    <row r="154" spans="2:12">
      <c r="E154" s="515"/>
      <c r="H154" s="541"/>
    </row>
    <row r="155" spans="2:12">
      <c r="H155" s="541"/>
    </row>
  </sheetData>
  <sheetProtection password="829C" sheet="1" objects="1" scenarios="1"/>
  <mergeCells count="8">
    <mergeCell ref="B5:I5"/>
    <mergeCell ref="F7:F8"/>
    <mergeCell ref="G7:H7"/>
    <mergeCell ref="I7:I8"/>
    <mergeCell ref="B7:B8"/>
    <mergeCell ref="C7:C8"/>
    <mergeCell ref="E7:E8"/>
    <mergeCell ref="D7:D8"/>
  </mergeCells>
  <phoneticPr fontId="10" type="noConversion"/>
  <printOptions horizontalCentered="1"/>
  <pageMargins left="0.42" right="0.3" top="0.43" bottom="0.39" header="0.27" footer="0.26"/>
  <pageSetup scale="40"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J63"/>
  <sheetViews>
    <sheetView zoomScale="60" zoomScaleNormal="60" workbookViewId="0">
      <selection activeCell="F3" sqref="F3"/>
    </sheetView>
  </sheetViews>
  <sheetFormatPr defaultColWidth="9.140625"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6384" width="9.140625" style="22"/>
  </cols>
  <sheetData>
    <row r="1" spans="2:9" ht="20.25">
      <c r="B1" s="311"/>
      <c r="C1" s="311"/>
      <c r="I1" s="17" t="s">
        <v>648</v>
      </c>
    </row>
    <row r="2" spans="2:9" ht="20.25">
      <c r="B2" s="312" t="s">
        <v>755</v>
      </c>
      <c r="C2" s="313"/>
      <c r="D2" s="135"/>
    </row>
    <row r="3" spans="2:9" ht="20.25">
      <c r="B3" s="312" t="s">
        <v>770</v>
      </c>
      <c r="C3" s="313"/>
      <c r="D3" s="135"/>
    </row>
    <row r="4" spans="2:9" ht="24.95" customHeight="1">
      <c r="I4" s="17"/>
    </row>
    <row r="5" spans="2:9" s="12" customFormat="1" ht="24.95" customHeight="1">
      <c r="B5" s="645" t="s">
        <v>103</v>
      </c>
      <c r="C5" s="645"/>
      <c r="D5" s="645"/>
      <c r="E5" s="645"/>
      <c r="F5" s="645"/>
      <c r="G5" s="645"/>
      <c r="H5" s="645"/>
      <c r="I5" s="645"/>
    </row>
    <row r="6" spans="2:9" s="12" customFormat="1" ht="24.95" customHeight="1">
      <c r="B6" s="646" t="s">
        <v>816</v>
      </c>
      <c r="C6" s="646"/>
      <c r="D6" s="646"/>
      <c r="E6" s="646"/>
      <c r="F6" s="646"/>
      <c r="G6" s="646"/>
      <c r="H6" s="646"/>
      <c r="I6" s="646"/>
    </row>
    <row r="7" spans="2:9" ht="22.5" customHeight="1" thickBot="1">
      <c r="I7" s="152" t="s">
        <v>751</v>
      </c>
    </row>
    <row r="8" spans="2:9" ht="30.75" customHeight="1">
      <c r="B8" s="647"/>
      <c r="C8" s="649" t="s">
        <v>0</v>
      </c>
      <c r="D8" s="657" t="s">
        <v>137</v>
      </c>
      <c r="E8" s="621" t="s">
        <v>776</v>
      </c>
      <c r="F8" s="651" t="s">
        <v>780</v>
      </c>
      <c r="G8" s="653" t="s">
        <v>817</v>
      </c>
      <c r="H8" s="654"/>
      <c r="I8" s="655" t="s">
        <v>818</v>
      </c>
    </row>
    <row r="9" spans="2:9" ht="83.25" customHeight="1" thickBot="1">
      <c r="B9" s="648"/>
      <c r="C9" s="650"/>
      <c r="D9" s="658"/>
      <c r="E9" s="622"/>
      <c r="F9" s="652"/>
      <c r="G9" s="449" t="s">
        <v>808</v>
      </c>
      <c r="H9" s="387" t="s">
        <v>65</v>
      </c>
      <c r="I9" s="656"/>
    </row>
    <row r="10" spans="2:9" ht="32.1" customHeight="1">
      <c r="B10" s="153">
        <v>1</v>
      </c>
      <c r="C10" s="154" t="s">
        <v>105</v>
      </c>
      <c r="D10" s="155"/>
      <c r="E10" s="395"/>
      <c r="F10" s="447"/>
      <c r="G10" s="447"/>
      <c r="H10" s="395"/>
      <c r="I10" s="396"/>
    </row>
    <row r="11" spans="2:9" ht="32.1" customHeight="1">
      <c r="B11" s="142">
        <v>2</v>
      </c>
      <c r="C11" s="136" t="s">
        <v>593</v>
      </c>
      <c r="D11" s="137">
        <v>3001</v>
      </c>
      <c r="E11" s="507">
        <v>705983</v>
      </c>
      <c r="F11" s="397">
        <v>527023</v>
      </c>
      <c r="G11" s="595">
        <v>356926</v>
      </c>
      <c r="H11" s="397">
        <v>343621</v>
      </c>
      <c r="I11" s="338">
        <f>+H11/G11</f>
        <v>0.96272336562760907</v>
      </c>
    </row>
    <row r="12" spans="2:9" ht="32.1" customHeight="1">
      <c r="B12" s="142">
        <v>3</v>
      </c>
      <c r="C12" s="138" t="s">
        <v>106</v>
      </c>
      <c r="D12" s="137">
        <v>3002</v>
      </c>
      <c r="E12" s="507">
        <v>619028</v>
      </c>
      <c r="F12" s="397">
        <v>487958</v>
      </c>
      <c r="G12" s="595">
        <v>317866</v>
      </c>
      <c r="H12" s="397">
        <v>311081</v>
      </c>
      <c r="I12" s="338">
        <f>+H12/G12</f>
        <v>0.97865452737946179</v>
      </c>
    </row>
    <row r="13" spans="2:9" ht="32.1" customHeight="1">
      <c r="B13" s="142">
        <v>4</v>
      </c>
      <c r="C13" s="138" t="s">
        <v>107</v>
      </c>
      <c r="D13" s="137">
        <v>3003</v>
      </c>
      <c r="E13" s="507">
        <v>290</v>
      </c>
      <c r="F13" s="397">
        <v>65</v>
      </c>
      <c r="G13" s="595">
        <v>60</v>
      </c>
      <c r="H13" s="397">
        <v>0</v>
      </c>
      <c r="I13" s="338">
        <f t="shared" ref="I13:I17" si="0">+H13/G13</f>
        <v>0</v>
      </c>
    </row>
    <row r="14" spans="2:9" ht="32.1" customHeight="1">
      <c r="B14" s="142">
        <v>5</v>
      </c>
      <c r="C14" s="138" t="s">
        <v>108</v>
      </c>
      <c r="D14" s="137">
        <v>3004</v>
      </c>
      <c r="E14" s="507">
        <v>86665</v>
      </c>
      <c r="F14" s="397">
        <v>39000</v>
      </c>
      <c r="G14" s="595">
        <v>39000</v>
      </c>
      <c r="H14" s="397">
        <v>32540</v>
      </c>
      <c r="I14" s="338">
        <f t="shared" si="0"/>
        <v>0.83435897435897433</v>
      </c>
    </row>
    <row r="15" spans="2:9" ht="32.1" customHeight="1">
      <c r="B15" s="142">
        <v>6</v>
      </c>
      <c r="C15" s="136" t="s">
        <v>594</v>
      </c>
      <c r="D15" s="137">
        <v>3005</v>
      </c>
      <c r="E15" s="507">
        <v>706018</v>
      </c>
      <c r="F15" s="397">
        <v>580605</v>
      </c>
      <c r="G15" s="595">
        <v>381803</v>
      </c>
      <c r="H15" s="397">
        <v>371568</v>
      </c>
      <c r="I15" s="338">
        <f>+H15/G15</f>
        <v>0.97319298172093982</v>
      </c>
    </row>
    <row r="16" spans="2:9" ht="32.1" customHeight="1">
      <c r="B16" s="142">
        <v>7</v>
      </c>
      <c r="C16" s="138" t="s">
        <v>109</v>
      </c>
      <c r="D16" s="137">
        <v>3006</v>
      </c>
      <c r="E16" s="507">
        <v>509823</v>
      </c>
      <c r="F16" s="397">
        <v>349941</v>
      </c>
      <c r="G16" s="595">
        <v>213137</v>
      </c>
      <c r="H16" s="397">
        <v>245707</v>
      </c>
      <c r="I16" s="338">
        <f>+H16/G16</f>
        <v>1.1528125102633517</v>
      </c>
    </row>
    <row r="17" spans="2:9" ht="32.1" customHeight="1">
      <c r="B17" s="142">
        <v>8</v>
      </c>
      <c r="C17" s="138" t="s">
        <v>595</v>
      </c>
      <c r="D17" s="137">
        <v>3007</v>
      </c>
      <c r="E17" s="507">
        <v>139705</v>
      </c>
      <c r="F17" s="397">
        <v>186664</v>
      </c>
      <c r="G17" s="595">
        <v>135116</v>
      </c>
      <c r="H17" s="397">
        <v>105219</v>
      </c>
      <c r="I17" s="338">
        <f t="shared" si="0"/>
        <v>0.77873086829094995</v>
      </c>
    </row>
    <row r="18" spans="2:9" ht="32.1" customHeight="1">
      <c r="B18" s="142">
        <v>9</v>
      </c>
      <c r="C18" s="138" t="s">
        <v>110</v>
      </c>
      <c r="D18" s="137">
        <v>3008</v>
      </c>
      <c r="E18" s="507">
        <v>14077</v>
      </c>
      <c r="F18" s="397">
        <v>10200</v>
      </c>
      <c r="G18" s="595">
        <v>8200</v>
      </c>
      <c r="H18" s="397">
        <v>4000</v>
      </c>
      <c r="I18" s="338">
        <f t="shared" ref="I18:I59" si="1">+H18/G18</f>
        <v>0.48780487804878048</v>
      </c>
    </row>
    <row r="19" spans="2:9" ht="32.1" customHeight="1">
      <c r="B19" s="142">
        <v>10</v>
      </c>
      <c r="C19" s="138" t="s">
        <v>111</v>
      </c>
      <c r="D19" s="137">
        <v>3009</v>
      </c>
      <c r="E19" s="507">
        <v>1800</v>
      </c>
      <c r="F19" s="397">
        <v>0</v>
      </c>
      <c r="G19" s="595">
        <v>0</v>
      </c>
      <c r="H19" s="397">
        <v>0</v>
      </c>
      <c r="I19" s="338"/>
    </row>
    <row r="20" spans="2:9" ht="32.1" customHeight="1">
      <c r="B20" s="142">
        <v>11</v>
      </c>
      <c r="C20" s="138" t="s">
        <v>596</v>
      </c>
      <c r="D20" s="137">
        <v>3010</v>
      </c>
      <c r="E20" s="507">
        <v>40613</v>
      </c>
      <c r="F20" s="397">
        <v>33800</v>
      </c>
      <c r="G20" s="595">
        <v>25350</v>
      </c>
      <c r="H20" s="397">
        <v>16642</v>
      </c>
      <c r="I20" s="338">
        <f t="shared" si="1"/>
        <v>0.65648915187376722</v>
      </c>
    </row>
    <row r="21" spans="2:9" ht="32.1" customHeight="1">
      <c r="B21" s="142">
        <v>12</v>
      </c>
      <c r="C21" s="136" t="s">
        <v>597</v>
      </c>
      <c r="D21" s="137">
        <v>3011</v>
      </c>
      <c r="E21" s="508"/>
      <c r="F21" s="397"/>
      <c r="G21" s="595"/>
      <c r="H21" s="397"/>
      <c r="I21" s="338"/>
    </row>
    <row r="22" spans="2:9" ht="32.1" customHeight="1">
      <c r="B22" s="142">
        <v>13</v>
      </c>
      <c r="C22" s="136" t="s">
        <v>598</v>
      </c>
      <c r="D22" s="137">
        <v>3012</v>
      </c>
      <c r="E22" s="507">
        <v>35</v>
      </c>
      <c r="F22" s="397">
        <v>53582</v>
      </c>
      <c r="G22" s="595">
        <v>24877</v>
      </c>
      <c r="H22" s="397">
        <v>27947</v>
      </c>
      <c r="I22" s="338"/>
    </row>
    <row r="23" spans="2:9" ht="32.1" customHeight="1">
      <c r="B23" s="142">
        <v>14</v>
      </c>
      <c r="C23" s="136" t="s">
        <v>112</v>
      </c>
      <c r="D23" s="137"/>
      <c r="E23" s="508"/>
      <c r="F23" s="397"/>
      <c r="G23" s="595"/>
      <c r="H23" s="397"/>
      <c r="I23" s="338"/>
    </row>
    <row r="24" spans="2:9" ht="32.1" customHeight="1">
      <c r="B24" s="142">
        <v>15</v>
      </c>
      <c r="C24" s="136" t="s">
        <v>599</v>
      </c>
      <c r="D24" s="137">
        <v>3013</v>
      </c>
      <c r="E24" s="507"/>
      <c r="F24" s="397">
        <v>16685</v>
      </c>
      <c r="G24" s="595">
        <v>16685</v>
      </c>
      <c r="H24" s="397">
        <v>28231</v>
      </c>
      <c r="I24" s="338"/>
    </row>
    <row r="25" spans="2:9" ht="32.1" customHeight="1">
      <c r="B25" s="142">
        <v>16</v>
      </c>
      <c r="C25" s="138" t="s">
        <v>113</v>
      </c>
      <c r="D25" s="137">
        <v>3014</v>
      </c>
      <c r="E25" s="507"/>
      <c r="F25" s="397"/>
      <c r="G25" s="595"/>
      <c r="H25" s="397"/>
      <c r="I25" s="338"/>
    </row>
    <row r="26" spans="2:9" ht="33.75" customHeight="1">
      <c r="B26" s="142">
        <v>17</v>
      </c>
      <c r="C26" s="138" t="s">
        <v>600</v>
      </c>
      <c r="D26" s="137">
        <v>3015</v>
      </c>
      <c r="E26" s="508"/>
      <c r="F26" s="397"/>
      <c r="G26" s="595"/>
      <c r="H26" s="397"/>
      <c r="I26" s="338"/>
    </row>
    <row r="27" spans="2:9" ht="32.1" customHeight="1">
      <c r="B27" s="142">
        <v>18</v>
      </c>
      <c r="C27" s="138" t="s">
        <v>114</v>
      </c>
      <c r="D27" s="137">
        <v>3016</v>
      </c>
      <c r="E27" s="508"/>
      <c r="F27" s="397">
        <v>16400</v>
      </c>
      <c r="G27" s="595">
        <v>16400</v>
      </c>
      <c r="H27" s="397">
        <v>27614</v>
      </c>
      <c r="I27" s="338"/>
    </row>
    <row r="28" spans="2:9" ht="32.1" customHeight="1">
      <c r="B28" s="142">
        <v>19</v>
      </c>
      <c r="C28" s="138" t="s">
        <v>115</v>
      </c>
      <c r="D28" s="137">
        <v>3017</v>
      </c>
      <c r="E28" s="508"/>
      <c r="F28" s="397">
        <v>285</v>
      </c>
      <c r="G28" s="595">
        <v>285</v>
      </c>
      <c r="H28" s="397">
        <v>617</v>
      </c>
      <c r="I28" s="338"/>
    </row>
    <row r="29" spans="2:9" ht="32.1" customHeight="1">
      <c r="B29" s="142">
        <v>20</v>
      </c>
      <c r="C29" s="138" t="s">
        <v>116</v>
      </c>
      <c r="D29" s="137">
        <v>3018</v>
      </c>
      <c r="E29" s="508"/>
      <c r="F29" s="397"/>
      <c r="G29" s="595"/>
      <c r="H29" s="397"/>
      <c r="I29" s="338"/>
    </row>
    <row r="30" spans="2:9" ht="32.1" customHeight="1">
      <c r="B30" s="142">
        <v>21</v>
      </c>
      <c r="C30" s="136" t="s">
        <v>601</v>
      </c>
      <c r="D30" s="137">
        <v>3019</v>
      </c>
      <c r="E30" s="507">
        <v>1091</v>
      </c>
      <c r="F30" s="397">
        <v>36000</v>
      </c>
      <c r="G30" s="595">
        <v>36000</v>
      </c>
      <c r="H30" s="397">
        <v>46132</v>
      </c>
      <c r="I30" s="338">
        <f t="shared" si="1"/>
        <v>1.2814444444444444</v>
      </c>
    </row>
    <row r="31" spans="2:9" ht="32.1" customHeight="1">
      <c r="B31" s="142">
        <v>22</v>
      </c>
      <c r="C31" s="138" t="s">
        <v>117</v>
      </c>
      <c r="D31" s="137">
        <v>3020</v>
      </c>
      <c r="E31" s="508"/>
      <c r="F31" s="397"/>
      <c r="G31" s="595"/>
      <c r="H31" s="397"/>
      <c r="I31" s="338"/>
    </row>
    <row r="32" spans="2:9" ht="40.5" customHeight="1">
      <c r="B32" s="142">
        <v>23</v>
      </c>
      <c r="C32" s="138" t="s">
        <v>602</v>
      </c>
      <c r="D32" s="137">
        <v>3021</v>
      </c>
      <c r="E32" s="507">
        <v>1091</v>
      </c>
      <c r="F32" s="397">
        <v>36000</v>
      </c>
      <c r="G32" s="595">
        <v>36000</v>
      </c>
      <c r="H32" s="397">
        <v>46132</v>
      </c>
      <c r="I32" s="338">
        <f t="shared" si="1"/>
        <v>1.2814444444444444</v>
      </c>
    </row>
    <row r="33" spans="2:9" ht="32.1" customHeight="1">
      <c r="B33" s="142">
        <v>24</v>
      </c>
      <c r="C33" s="138" t="s">
        <v>118</v>
      </c>
      <c r="D33" s="137">
        <v>3022</v>
      </c>
      <c r="E33" s="507"/>
      <c r="F33" s="397"/>
      <c r="G33" s="595"/>
      <c r="H33" s="397"/>
      <c r="I33" s="338"/>
    </row>
    <row r="34" spans="2:9" ht="32.1" customHeight="1">
      <c r="B34" s="142">
        <v>25</v>
      </c>
      <c r="C34" s="136" t="s">
        <v>603</v>
      </c>
      <c r="D34" s="137">
        <v>3023</v>
      </c>
      <c r="E34" s="507"/>
      <c r="F34" s="397"/>
      <c r="G34" s="595"/>
      <c r="H34" s="397"/>
      <c r="I34" s="338"/>
    </row>
    <row r="35" spans="2:9" ht="32.1" customHeight="1">
      <c r="B35" s="142">
        <v>26</v>
      </c>
      <c r="C35" s="136" t="s">
        <v>604</v>
      </c>
      <c r="D35" s="137">
        <v>3024</v>
      </c>
      <c r="E35" s="507">
        <v>1091</v>
      </c>
      <c r="F35" s="397">
        <v>19315</v>
      </c>
      <c r="G35" s="595">
        <v>19315</v>
      </c>
      <c r="H35" s="397">
        <v>17901</v>
      </c>
      <c r="I35" s="338">
        <f>+H35/G35</f>
        <v>0.92679264820088014</v>
      </c>
    </row>
    <row r="36" spans="2:9" ht="32.1" customHeight="1">
      <c r="B36" s="142">
        <v>27</v>
      </c>
      <c r="C36" s="136" t="s">
        <v>119</v>
      </c>
      <c r="D36" s="137"/>
      <c r="E36" s="507"/>
      <c r="F36" s="484"/>
      <c r="G36" s="596"/>
      <c r="H36" s="397"/>
      <c r="I36" s="338"/>
    </row>
    <row r="37" spans="2:9" ht="32.1" customHeight="1">
      <c r="B37" s="142">
        <v>28</v>
      </c>
      <c r="C37" s="136" t="s">
        <v>605</v>
      </c>
      <c r="D37" s="137">
        <v>3025</v>
      </c>
      <c r="E37" s="507"/>
      <c r="F37" s="397">
        <v>77000</v>
      </c>
      <c r="G37" s="595">
        <v>77000</v>
      </c>
      <c r="H37" s="397">
        <v>77000</v>
      </c>
      <c r="I37" s="338"/>
    </row>
    <row r="38" spans="2:9" ht="32.1" customHeight="1">
      <c r="B38" s="142">
        <v>29</v>
      </c>
      <c r="C38" s="138" t="s">
        <v>120</v>
      </c>
      <c r="D38" s="137">
        <v>3026</v>
      </c>
      <c r="E38" s="507"/>
      <c r="F38" s="397">
        <v>77000</v>
      </c>
      <c r="G38" s="595">
        <v>77000</v>
      </c>
      <c r="H38" s="397">
        <v>77000</v>
      </c>
      <c r="I38" s="338"/>
    </row>
    <row r="39" spans="2:9" ht="32.1" customHeight="1">
      <c r="B39" s="142">
        <v>30</v>
      </c>
      <c r="C39" s="138" t="s">
        <v>606</v>
      </c>
      <c r="D39" s="137">
        <v>3027</v>
      </c>
      <c r="E39" s="507"/>
      <c r="F39" s="397"/>
      <c r="G39" s="595"/>
      <c r="H39" s="397"/>
      <c r="I39" s="338"/>
    </row>
    <row r="40" spans="2:9" ht="32.1" customHeight="1">
      <c r="B40" s="142">
        <v>31</v>
      </c>
      <c r="C40" s="138" t="s">
        <v>607</v>
      </c>
      <c r="D40" s="137">
        <v>3028</v>
      </c>
      <c r="E40" s="507"/>
      <c r="F40" s="397"/>
      <c r="G40" s="595"/>
      <c r="I40" s="338"/>
    </row>
    <row r="41" spans="2:9" ht="32.1" customHeight="1">
      <c r="B41" s="142">
        <v>32</v>
      </c>
      <c r="C41" s="138" t="s">
        <v>608</v>
      </c>
      <c r="D41" s="137">
        <v>3029</v>
      </c>
      <c r="E41" s="507"/>
      <c r="F41" s="397"/>
      <c r="G41" s="595"/>
      <c r="H41" s="397"/>
      <c r="I41" s="338"/>
    </row>
    <row r="42" spans="2:9" ht="32.1" customHeight="1">
      <c r="B42" s="142">
        <v>33</v>
      </c>
      <c r="C42" s="138" t="s">
        <v>609</v>
      </c>
      <c r="D42" s="137">
        <v>3030</v>
      </c>
      <c r="E42" s="507"/>
      <c r="F42" s="484"/>
      <c r="G42" s="596"/>
      <c r="H42" s="397"/>
      <c r="I42" s="338"/>
    </row>
    <row r="43" spans="2:9" ht="32.1" customHeight="1">
      <c r="B43" s="142">
        <v>34</v>
      </c>
      <c r="C43" s="136" t="s">
        <v>610</v>
      </c>
      <c r="D43" s="137">
        <v>3031</v>
      </c>
      <c r="E43" s="507">
        <v>4567</v>
      </c>
      <c r="F43" s="397">
        <v>2100</v>
      </c>
      <c r="G43" s="595">
        <v>1820</v>
      </c>
      <c r="H43" s="397">
        <v>6793</v>
      </c>
      <c r="I43" s="338">
        <f t="shared" si="1"/>
        <v>3.7324175824175825</v>
      </c>
    </row>
    <row r="44" spans="2:9" ht="32.1" customHeight="1">
      <c r="B44" s="142">
        <v>35</v>
      </c>
      <c r="C44" s="138" t="s">
        <v>121</v>
      </c>
      <c r="D44" s="137">
        <v>3032</v>
      </c>
      <c r="E44" s="507"/>
      <c r="F44" s="397"/>
      <c r="G44" s="595"/>
      <c r="H44" s="397"/>
      <c r="I44" s="338"/>
    </row>
    <row r="45" spans="2:9" ht="32.1" customHeight="1">
      <c r="B45" s="142">
        <v>36</v>
      </c>
      <c r="C45" s="138" t="s">
        <v>611</v>
      </c>
      <c r="D45" s="137">
        <v>3033</v>
      </c>
      <c r="E45" s="507"/>
      <c r="F45" s="397"/>
      <c r="G45" s="595"/>
      <c r="H45" s="397"/>
      <c r="I45" s="338"/>
    </row>
    <row r="46" spans="2:9" ht="32.1" customHeight="1">
      <c r="B46" s="142">
        <v>37</v>
      </c>
      <c r="C46" s="138" t="s">
        <v>612</v>
      </c>
      <c r="D46" s="137">
        <v>3034</v>
      </c>
      <c r="E46" s="507">
        <v>2160</v>
      </c>
      <c r="F46" s="397"/>
      <c r="G46" s="595"/>
      <c r="H46" s="397"/>
      <c r="I46" s="338"/>
    </row>
    <row r="47" spans="2:9" ht="32.1" customHeight="1">
      <c r="B47" s="142">
        <v>38</v>
      </c>
      <c r="C47" s="138" t="s">
        <v>613</v>
      </c>
      <c r="D47" s="137">
        <v>3035</v>
      </c>
      <c r="E47" s="507">
        <v>2407</v>
      </c>
      <c r="F47" s="397">
        <v>2100</v>
      </c>
      <c r="G47" s="595">
        <v>1820</v>
      </c>
      <c r="H47" s="397">
        <v>6793</v>
      </c>
      <c r="I47" s="338">
        <f>H47/G47</f>
        <v>3.7324175824175825</v>
      </c>
    </row>
    <row r="48" spans="2:9" ht="32.1" customHeight="1">
      <c r="B48" s="142">
        <v>39</v>
      </c>
      <c r="C48" s="138" t="s">
        <v>614</v>
      </c>
      <c r="D48" s="137">
        <v>3036</v>
      </c>
      <c r="E48" s="508"/>
      <c r="F48" s="397"/>
      <c r="G48" s="595"/>
      <c r="H48" s="397"/>
      <c r="I48" s="338"/>
    </row>
    <row r="49" spans="2:10" ht="32.1" customHeight="1">
      <c r="B49" s="142">
        <v>40</v>
      </c>
      <c r="C49" s="138" t="s">
        <v>615</v>
      </c>
      <c r="D49" s="137">
        <v>3037</v>
      </c>
      <c r="E49" s="508"/>
      <c r="F49" s="397"/>
      <c r="G49" s="595"/>
      <c r="H49" s="397"/>
      <c r="I49" s="338"/>
    </row>
    <row r="50" spans="2:10" ht="32.1" customHeight="1">
      <c r="B50" s="142">
        <v>41</v>
      </c>
      <c r="C50" s="136" t="s">
        <v>616</v>
      </c>
      <c r="D50" s="137">
        <v>3038</v>
      </c>
      <c r="E50" s="507"/>
      <c r="F50" s="397">
        <v>74900</v>
      </c>
      <c r="G50" s="595">
        <v>75180</v>
      </c>
      <c r="H50" s="397">
        <v>70207</v>
      </c>
      <c r="I50" s="338"/>
    </row>
    <row r="51" spans="2:10" ht="32.1" customHeight="1">
      <c r="B51" s="142">
        <v>42</v>
      </c>
      <c r="C51" s="136" t="s">
        <v>617</v>
      </c>
      <c r="D51" s="137">
        <v>3039</v>
      </c>
      <c r="E51" s="507">
        <v>4567</v>
      </c>
      <c r="F51" s="397">
        <v>2100</v>
      </c>
      <c r="G51" s="595"/>
      <c r="H51" s="397"/>
      <c r="I51" s="338"/>
    </row>
    <row r="52" spans="2:10" ht="32.1" customHeight="1">
      <c r="B52" s="142">
        <v>43</v>
      </c>
      <c r="C52" s="136" t="s">
        <v>657</v>
      </c>
      <c r="D52" s="137">
        <v>3040</v>
      </c>
      <c r="E52" s="507">
        <v>705983</v>
      </c>
      <c r="F52" s="397">
        <v>604308</v>
      </c>
      <c r="G52" s="595">
        <v>450611</v>
      </c>
      <c r="H52" s="397">
        <v>448852</v>
      </c>
      <c r="I52" s="338">
        <f t="shared" si="1"/>
        <v>0.99609641131707838</v>
      </c>
    </row>
    <row r="53" spans="2:10" ht="32.1" customHeight="1">
      <c r="B53" s="142">
        <v>44</v>
      </c>
      <c r="C53" s="136" t="s">
        <v>658</v>
      </c>
      <c r="D53" s="137">
        <v>3041</v>
      </c>
      <c r="E53" s="507">
        <v>711676</v>
      </c>
      <c r="F53" s="397">
        <v>598425</v>
      </c>
      <c r="G53" s="595">
        <v>419903</v>
      </c>
      <c r="H53" s="397">
        <v>424493</v>
      </c>
      <c r="I53" s="338">
        <f t="shared" si="1"/>
        <v>1.010931095991217</v>
      </c>
    </row>
    <row r="54" spans="2:10" ht="32.1" customHeight="1">
      <c r="B54" s="142">
        <v>45</v>
      </c>
      <c r="C54" s="136" t="s">
        <v>659</v>
      </c>
      <c r="D54" s="137">
        <v>3042</v>
      </c>
      <c r="E54" s="508"/>
      <c r="F54" s="397">
        <v>5883</v>
      </c>
      <c r="G54" s="595">
        <v>30708</v>
      </c>
      <c r="H54" s="397">
        <v>24359</v>
      </c>
      <c r="I54" s="338"/>
    </row>
    <row r="55" spans="2:10" ht="32.1" customHeight="1">
      <c r="B55" s="222">
        <v>46</v>
      </c>
      <c r="C55" s="136" t="s">
        <v>660</v>
      </c>
      <c r="D55" s="137">
        <v>3043</v>
      </c>
      <c r="E55" s="507">
        <v>5593</v>
      </c>
      <c r="F55" s="397"/>
      <c r="G55" s="595"/>
      <c r="H55" s="397"/>
      <c r="I55" s="338"/>
    </row>
    <row r="56" spans="2:10" ht="32.1" customHeight="1">
      <c r="B56" s="153">
        <v>47</v>
      </c>
      <c r="C56" s="136" t="s">
        <v>676</v>
      </c>
      <c r="D56" s="137">
        <v>3044</v>
      </c>
      <c r="E56" s="507">
        <v>11402</v>
      </c>
      <c r="F56" s="397">
        <v>5322</v>
      </c>
      <c r="G56" s="595">
        <v>5322</v>
      </c>
      <c r="H56" s="309">
        <v>5322</v>
      </c>
      <c r="I56" s="338">
        <f t="shared" si="1"/>
        <v>1</v>
      </c>
    </row>
    <row r="57" spans="2:10" ht="32.1" customHeight="1">
      <c r="B57" s="142">
        <v>48</v>
      </c>
      <c r="C57" s="136" t="s">
        <v>677</v>
      </c>
      <c r="D57" s="137">
        <v>3045</v>
      </c>
      <c r="E57" s="507">
        <v>13</v>
      </c>
      <c r="F57" s="397">
        <v>10</v>
      </c>
      <c r="G57" s="595">
        <v>8</v>
      </c>
      <c r="H57" s="397">
        <v>2</v>
      </c>
      <c r="I57" s="338">
        <f t="shared" si="1"/>
        <v>0.25</v>
      </c>
    </row>
    <row r="58" spans="2:10" ht="32.1" customHeight="1">
      <c r="B58" s="142">
        <v>49</v>
      </c>
      <c r="C58" s="136" t="s">
        <v>196</v>
      </c>
      <c r="D58" s="137">
        <v>3046</v>
      </c>
      <c r="E58" s="509">
        <v>400</v>
      </c>
      <c r="F58" s="301">
        <v>240</v>
      </c>
      <c r="G58" s="597">
        <v>213</v>
      </c>
      <c r="H58" s="301">
        <v>5</v>
      </c>
      <c r="I58" s="338">
        <f t="shared" si="1"/>
        <v>2.3474178403755867E-2</v>
      </c>
    </row>
    <row r="59" spans="2:10" ht="32.1" customHeight="1" thickBot="1">
      <c r="B59" s="143">
        <v>50</v>
      </c>
      <c r="C59" s="139" t="s">
        <v>661</v>
      </c>
      <c r="D59" s="140">
        <v>3047</v>
      </c>
      <c r="E59" s="510">
        <v>5322</v>
      </c>
      <c r="F59" s="302">
        <v>11000</v>
      </c>
      <c r="G59" s="598">
        <v>35800</v>
      </c>
      <c r="H59" s="302">
        <v>29678</v>
      </c>
      <c r="I59" s="551">
        <f t="shared" si="1"/>
        <v>0.82899441340782121</v>
      </c>
    </row>
    <row r="60" spans="2:10">
      <c r="H60" s="498"/>
    </row>
    <row r="62" spans="2:10" ht="26.25">
      <c r="B62" s="643" t="s">
        <v>863</v>
      </c>
      <c r="C62" s="643"/>
      <c r="G62" s="644" t="s">
        <v>662</v>
      </c>
      <c r="H62" s="644"/>
      <c r="I62" s="644"/>
      <c r="J62" s="606"/>
    </row>
    <row r="63" spans="2:10">
      <c r="E63" s="111" t="s">
        <v>628</v>
      </c>
    </row>
  </sheetData>
  <sheetProtection password="829C" sheet="1" objects="1" scenarios="1"/>
  <mergeCells count="11">
    <mergeCell ref="B62:C62"/>
    <mergeCell ref="G62:I62"/>
    <mergeCell ref="B5:I5"/>
    <mergeCell ref="B6:I6"/>
    <mergeCell ref="B8:B9"/>
    <mergeCell ref="C8:C9"/>
    <mergeCell ref="E8:E9"/>
    <mergeCell ref="F8:F9"/>
    <mergeCell ref="G8:H8"/>
    <mergeCell ref="I8:I9"/>
    <mergeCell ref="D8:D9"/>
  </mergeCells>
  <phoneticPr fontId="10" type="noConversion"/>
  <printOptions horizontalCentered="1"/>
  <pageMargins left="0.74803149606299202" right="0.74803149606299202" top="0.38" bottom="0.39" header="0.27" footer="0.17"/>
  <pageSetup scale="38"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M100"/>
  <sheetViews>
    <sheetView zoomScale="70" zoomScaleNormal="70" workbookViewId="0">
      <selection activeCell="C2" sqref="C2"/>
    </sheetView>
  </sheetViews>
  <sheetFormatPr defaultColWidth="9.140625" defaultRowHeight="15.75"/>
  <cols>
    <col min="1" max="1" width="9.140625" style="2"/>
    <col min="2" max="2" width="6.140625" style="2" customWidth="1"/>
    <col min="3" max="3" width="81.28515625" style="2" customWidth="1"/>
    <col min="4" max="4" width="20.7109375" style="48" customWidth="1"/>
    <col min="5" max="7" width="20.7109375" style="2" customWidth="1"/>
    <col min="8" max="9" width="23" style="2" customWidth="1"/>
    <col min="10" max="10" width="26.5703125" style="2" customWidth="1"/>
    <col min="11" max="16384" width="9.140625" style="2"/>
  </cols>
  <sheetData>
    <row r="1" spans="2:13">
      <c r="H1" s="17" t="s">
        <v>647</v>
      </c>
      <c r="I1" s="17"/>
    </row>
    <row r="2" spans="2:13" customFormat="1">
      <c r="B2" s="1" t="s">
        <v>755</v>
      </c>
      <c r="C2" s="2"/>
      <c r="D2" s="49"/>
    </row>
    <row r="3" spans="2:13" customFormat="1">
      <c r="B3" s="1" t="s">
        <v>771</v>
      </c>
      <c r="C3" s="2"/>
      <c r="D3" s="49"/>
    </row>
    <row r="5" spans="2:13" ht="20.25">
      <c r="B5" s="660" t="s">
        <v>56</v>
      </c>
      <c r="C5" s="660"/>
      <c r="D5" s="660"/>
      <c r="E5" s="660"/>
      <c r="F5" s="660"/>
      <c r="G5" s="660"/>
      <c r="H5" s="660"/>
      <c r="I5" s="557"/>
    </row>
    <row r="6" spans="2:13" ht="19.5" thickBot="1">
      <c r="C6" s="1"/>
      <c r="D6" s="50"/>
      <c r="E6" s="1"/>
      <c r="F6" s="1"/>
      <c r="G6" s="1"/>
      <c r="H6" s="145" t="s">
        <v>751</v>
      </c>
      <c r="I6" s="145"/>
    </row>
    <row r="7" spans="2:13" ht="25.5" customHeight="1">
      <c r="B7" s="661" t="s">
        <v>8</v>
      </c>
      <c r="C7" s="663" t="s">
        <v>24</v>
      </c>
      <c r="D7" s="667" t="s">
        <v>776</v>
      </c>
      <c r="E7" s="669" t="s">
        <v>781</v>
      </c>
      <c r="F7" s="671" t="s">
        <v>819</v>
      </c>
      <c r="G7" s="672"/>
      <c r="H7" s="665" t="s">
        <v>823</v>
      </c>
      <c r="I7" s="559"/>
      <c r="J7" s="4"/>
      <c r="K7" s="4"/>
      <c r="L7" s="4"/>
      <c r="M7" s="4"/>
    </row>
    <row r="8" spans="2:13" ht="58.5" customHeight="1" thickBot="1">
      <c r="B8" s="662"/>
      <c r="C8" s="664"/>
      <c r="D8" s="668"/>
      <c r="E8" s="670"/>
      <c r="F8" s="441" t="s">
        <v>824</v>
      </c>
      <c r="G8" s="442" t="s">
        <v>65</v>
      </c>
      <c r="H8" s="666"/>
      <c r="I8" s="559"/>
      <c r="J8" s="4"/>
      <c r="K8" s="4"/>
      <c r="L8" s="4"/>
      <c r="M8" s="4"/>
    </row>
    <row r="9" spans="2:13" s="61" customFormat="1" ht="42.75" customHeight="1">
      <c r="B9" s="163" t="s">
        <v>78</v>
      </c>
      <c r="C9" s="162" t="s">
        <v>134</v>
      </c>
      <c r="D9" s="436">
        <v>73972</v>
      </c>
      <c r="E9" s="436">
        <v>92542</v>
      </c>
      <c r="F9" s="599">
        <v>58716</v>
      </c>
      <c r="G9" s="504">
        <v>53551.857000000004</v>
      </c>
      <c r="H9" s="339">
        <f>+G9/F9</f>
        <v>0.91204879419578999</v>
      </c>
      <c r="I9" s="560"/>
      <c r="J9" s="62"/>
      <c r="K9" s="62"/>
      <c r="L9" s="62"/>
      <c r="M9" s="62"/>
    </row>
    <row r="10" spans="2:13" s="61" customFormat="1" ht="39.75" customHeight="1">
      <c r="B10" s="164" t="s">
        <v>79</v>
      </c>
      <c r="C10" s="70" t="s">
        <v>197</v>
      </c>
      <c r="D10" s="314">
        <v>105523</v>
      </c>
      <c r="E10" s="314">
        <v>132014</v>
      </c>
      <c r="F10" s="440">
        <v>83760</v>
      </c>
      <c r="G10" s="392">
        <v>88557.476999999999</v>
      </c>
      <c r="H10" s="339">
        <f>+G10/F10</f>
        <v>1.0572764684813754</v>
      </c>
      <c r="I10" s="560"/>
      <c r="J10" s="62"/>
      <c r="K10" s="62"/>
      <c r="L10" s="62"/>
      <c r="M10" s="62"/>
    </row>
    <row r="11" spans="2:13" s="61" customFormat="1" ht="39.75" customHeight="1">
      <c r="B11" s="164" t="s">
        <v>80</v>
      </c>
      <c r="C11" s="70" t="s">
        <v>198</v>
      </c>
      <c r="D11" s="314">
        <v>124412</v>
      </c>
      <c r="E11" s="314">
        <v>155424</v>
      </c>
      <c r="F11" s="440">
        <v>121442</v>
      </c>
      <c r="G11" s="392">
        <v>103745.084</v>
      </c>
      <c r="H11" s="339">
        <f>+G11/F11</f>
        <v>0.85427680703545728</v>
      </c>
      <c r="I11" s="560"/>
      <c r="J11" s="62"/>
      <c r="K11" s="62"/>
      <c r="L11" s="62"/>
      <c r="M11" s="62"/>
    </row>
    <row r="12" spans="2:13" s="61" customFormat="1" ht="35.25" customHeight="1">
      <c r="B12" s="164" t="s">
        <v>81</v>
      </c>
      <c r="C12" s="70" t="s">
        <v>205</v>
      </c>
      <c r="D12" s="314">
        <v>110</v>
      </c>
      <c r="E12" s="314">
        <v>112</v>
      </c>
      <c r="F12" s="440">
        <v>114</v>
      </c>
      <c r="G12" s="392">
        <v>105</v>
      </c>
      <c r="H12" s="339">
        <f>+G12/F12</f>
        <v>0.92105263157894735</v>
      </c>
      <c r="I12" s="560"/>
      <c r="J12" s="62"/>
      <c r="K12" s="62"/>
      <c r="L12" s="62"/>
      <c r="M12" s="62"/>
    </row>
    <row r="13" spans="2:13" s="61" customFormat="1" ht="35.25" customHeight="1">
      <c r="B13" s="164" t="s">
        <v>202</v>
      </c>
      <c r="C13" s="71" t="s">
        <v>199</v>
      </c>
      <c r="D13" s="314">
        <v>110</v>
      </c>
      <c r="E13" s="314">
        <v>112</v>
      </c>
      <c r="F13" s="440">
        <v>114</v>
      </c>
      <c r="G13" s="314">
        <v>105</v>
      </c>
      <c r="H13" s="339">
        <f>+G13/F13</f>
        <v>0.92105263157894735</v>
      </c>
      <c r="I13" s="560"/>
      <c r="J13" s="62"/>
      <c r="K13" s="62"/>
      <c r="L13" s="62"/>
      <c r="M13" s="62"/>
    </row>
    <row r="14" spans="2:13" s="61" customFormat="1" ht="35.25" customHeight="1">
      <c r="B14" s="164" t="s">
        <v>201</v>
      </c>
      <c r="C14" s="71" t="s">
        <v>200</v>
      </c>
      <c r="D14" s="314"/>
      <c r="E14" s="388"/>
      <c r="F14" s="487"/>
      <c r="G14" s="314"/>
      <c r="H14" s="339"/>
      <c r="I14" s="560"/>
      <c r="J14" s="62"/>
      <c r="K14" s="62"/>
      <c r="L14" s="62"/>
      <c r="M14" s="62"/>
    </row>
    <row r="15" spans="2:13" s="61" customFormat="1" ht="35.25" customHeight="1">
      <c r="B15" s="164" t="s">
        <v>173</v>
      </c>
      <c r="C15" s="72" t="s">
        <v>25</v>
      </c>
      <c r="D15" s="314"/>
      <c r="E15" s="388"/>
      <c r="F15" s="487"/>
      <c r="G15" s="314"/>
      <c r="H15" s="339"/>
      <c r="I15" s="560"/>
      <c r="J15" s="62"/>
      <c r="K15" s="62"/>
      <c r="L15" s="62"/>
      <c r="M15" s="62"/>
    </row>
    <row r="16" spans="2:13" s="61" customFormat="1" ht="35.25" customHeight="1">
      <c r="B16" s="164" t="s">
        <v>174</v>
      </c>
      <c r="C16" s="72" t="s">
        <v>122</v>
      </c>
      <c r="D16" s="314"/>
      <c r="E16" s="486"/>
      <c r="F16" s="487"/>
      <c r="G16" s="314"/>
      <c r="H16" s="339"/>
      <c r="I16" s="560"/>
      <c r="J16" s="62"/>
      <c r="K16" s="62"/>
      <c r="L16" s="62"/>
      <c r="M16" s="62"/>
    </row>
    <row r="17" spans="2:13" s="61" customFormat="1" ht="35.25" customHeight="1">
      <c r="B17" s="164" t="s">
        <v>175</v>
      </c>
      <c r="C17" s="72" t="s">
        <v>26</v>
      </c>
      <c r="D17" s="314"/>
      <c r="E17" s="486"/>
      <c r="F17" s="487"/>
      <c r="G17" s="314"/>
      <c r="H17" s="339"/>
      <c r="I17" s="560"/>
      <c r="J17" s="62"/>
      <c r="K17" s="62"/>
      <c r="L17" s="62"/>
      <c r="M17" s="62"/>
    </row>
    <row r="18" spans="2:13" s="61" customFormat="1" ht="35.25" customHeight="1">
      <c r="B18" s="164" t="s">
        <v>176</v>
      </c>
      <c r="C18" s="72" t="s">
        <v>123</v>
      </c>
      <c r="D18" s="314"/>
      <c r="E18" s="438"/>
      <c r="F18" s="440"/>
      <c r="G18" s="314"/>
      <c r="H18" s="339"/>
      <c r="I18" s="560"/>
      <c r="J18" s="62"/>
      <c r="K18" s="62"/>
      <c r="L18" s="62"/>
      <c r="M18" s="62"/>
    </row>
    <row r="19" spans="2:13" s="61" customFormat="1" ht="35.25" customHeight="1">
      <c r="B19" s="164" t="s">
        <v>177</v>
      </c>
      <c r="C19" s="73" t="s">
        <v>27</v>
      </c>
      <c r="D19" s="314">
        <v>11460</v>
      </c>
      <c r="E19" s="439">
        <v>9000</v>
      </c>
      <c r="F19" s="440">
        <v>5500</v>
      </c>
      <c r="G19" s="314">
        <v>8088</v>
      </c>
      <c r="H19" s="339">
        <f>+G19/F19</f>
        <v>1.4705454545454546</v>
      </c>
      <c r="I19" s="560"/>
      <c r="J19" s="62"/>
      <c r="K19" s="62"/>
      <c r="L19" s="62"/>
      <c r="M19" s="62"/>
    </row>
    <row r="20" spans="2:13" s="61" customFormat="1" ht="35.25" customHeight="1">
      <c r="B20" s="164" t="s">
        <v>178</v>
      </c>
      <c r="C20" s="77" t="s">
        <v>124</v>
      </c>
      <c r="D20" s="392">
        <v>532</v>
      </c>
      <c r="E20" s="440">
        <v>400</v>
      </c>
      <c r="F20" s="440">
        <v>350</v>
      </c>
      <c r="G20" s="392">
        <v>358</v>
      </c>
      <c r="H20" s="339">
        <f>+G20/F20</f>
        <v>1.0228571428571429</v>
      </c>
      <c r="I20" s="560"/>
      <c r="J20" s="62"/>
      <c r="K20" s="62"/>
      <c r="L20" s="62"/>
      <c r="M20" s="62"/>
    </row>
    <row r="21" spans="2:13" s="61" customFormat="1" ht="35.25" customHeight="1">
      <c r="B21" s="164" t="s">
        <v>179</v>
      </c>
      <c r="C21" s="73" t="s">
        <v>28</v>
      </c>
      <c r="D21" s="314"/>
      <c r="E21" s="487"/>
      <c r="F21" s="487"/>
      <c r="G21" s="388"/>
      <c r="H21" s="339"/>
      <c r="I21" s="560"/>
      <c r="J21" s="62"/>
      <c r="K21" s="62"/>
      <c r="L21" s="62"/>
      <c r="M21" s="62"/>
    </row>
    <row r="22" spans="2:13" s="61" customFormat="1" ht="35.25" customHeight="1">
      <c r="B22" s="164" t="s">
        <v>180</v>
      </c>
      <c r="C22" s="72" t="s">
        <v>125</v>
      </c>
      <c r="D22" s="314"/>
      <c r="E22" s="487"/>
      <c r="F22" s="487"/>
      <c r="G22" s="388"/>
      <c r="H22" s="339"/>
      <c r="I22" s="560"/>
      <c r="J22" s="62"/>
      <c r="K22" s="62"/>
      <c r="L22" s="62"/>
      <c r="M22" s="62"/>
    </row>
    <row r="23" spans="2:13" s="61" customFormat="1" ht="35.25" customHeight="1">
      <c r="B23" s="164" t="s">
        <v>181</v>
      </c>
      <c r="C23" s="73" t="s">
        <v>136</v>
      </c>
      <c r="D23" s="314"/>
      <c r="E23" s="487"/>
      <c r="F23" s="487"/>
      <c r="G23" s="388"/>
      <c r="H23" s="339"/>
      <c r="I23" s="560"/>
      <c r="J23" s="62"/>
      <c r="K23" s="62"/>
      <c r="L23" s="62"/>
      <c r="M23" s="62"/>
    </row>
    <row r="24" spans="2:13" s="61" customFormat="1" ht="35.25" customHeight="1">
      <c r="B24" s="164" t="s">
        <v>99</v>
      </c>
      <c r="C24" s="73" t="s">
        <v>135</v>
      </c>
      <c r="D24" s="314"/>
      <c r="E24" s="487"/>
      <c r="F24" s="487"/>
      <c r="G24" s="388"/>
      <c r="H24" s="339"/>
      <c r="I24" s="560"/>
      <c r="J24" s="62"/>
      <c r="K24" s="62"/>
      <c r="L24" s="62"/>
      <c r="M24" s="62"/>
    </row>
    <row r="25" spans="2:13" s="61" customFormat="1" ht="35.25" customHeight="1">
      <c r="B25" s="164" t="s">
        <v>182</v>
      </c>
      <c r="C25" s="73" t="s">
        <v>126</v>
      </c>
      <c r="D25" s="314"/>
      <c r="E25" s="440"/>
      <c r="F25" s="440"/>
      <c r="G25" s="388"/>
      <c r="H25" s="339"/>
      <c r="I25" s="560"/>
      <c r="J25" s="62"/>
      <c r="K25" s="62"/>
      <c r="L25" s="62"/>
      <c r="M25" s="62"/>
    </row>
    <row r="26" spans="2:13" s="61" customFormat="1" ht="35.25" customHeight="1">
      <c r="B26" s="164" t="s">
        <v>183</v>
      </c>
      <c r="C26" s="503" t="s">
        <v>127</v>
      </c>
      <c r="D26" s="314"/>
      <c r="E26" s="440"/>
      <c r="F26" s="440"/>
      <c r="G26" s="388"/>
      <c r="H26" s="339"/>
      <c r="I26" s="560"/>
      <c r="J26" s="62"/>
      <c r="K26" s="62"/>
      <c r="L26" s="62"/>
      <c r="M26" s="62"/>
    </row>
    <row r="27" spans="2:13" s="61" customFormat="1" ht="35.25" customHeight="1">
      <c r="B27" s="164" t="s">
        <v>184</v>
      </c>
      <c r="C27" s="73" t="s">
        <v>128</v>
      </c>
      <c r="D27" s="314">
        <v>1234</v>
      </c>
      <c r="E27" s="440">
        <v>1234</v>
      </c>
      <c r="F27" s="440">
        <v>925</v>
      </c>
      <c r="G27" s="314">
        <v>925</v>
      </c>
      <c r="H27" s="339">
        <f>+G27/F27</f>
        <v>1</v>
      </c>
      <c r="I27" s="560"/>
      <c r="J27" s="62"/>
      <c r="K27" s="62"/>
      <c r="L27" s="62"/>
      <c r="M27" s="62"/>
    </row>
    <row r="28" spans="2:13" s="61" customFormat="1" ht="35.25" customHeight="1">
      <c r="B28" s="164" t="s">
        <v>185</v>
      </c>
      <c r="C28" s="73" t="s">
        <v>129</v>
      </c>
      <c r="D28" s="314">
        <v>3</v>
      </c>
      <c r="E28" s="440">
        <v>3</v>
      </c>
      <c r="F28" s="440">
        <v>3</v>
      </c>
      <c r="G28" s="314">
        <v>3</v>
      </c>
      <c r="H28" s="339">
        <f t="shared" ref="H28:H37" si="0">+G28/F28</f>
        <v>1</v>
      </c>
      <c r="I28" s="560"/>
      <c r="J28" s="62"/>
      <c r="K28" s="62"/>
      <c r="L28" s="62"/>
      <c r="M28" s="62"/>
    </row>
    <row r="29" spans="2:13" s="61" customFormat="1" ht="35.25" customHeight="1">
      <c r="B29" s="164" t="s">
        <v>186</v>
      </c>
      <c r="C29" s="73" t="s">
        <v>29</v>
      </c>
      <c r="D29" s="314">
        <v>3772</v>
      </c>
      <c r="E29" s="440">
        <v>4200</v>
      </c>
      <c r="F29" s="440">
        <v>3150</v>
      </c>
      <c r="G29" s="314">
        <v>2879</v>
      </c>
      <c r="H29" s="339">
        <f t="shared" si="0"/>
        <v>0.91396825396825399</v>
      </c>
      <c r="I29" s="560"/>
      <c r="J29" s="62"/>
      <c r="K29" s="62"/>
      <c r="L29" s="62"/>
      <c r="M29" s="62"/>
    </row>
    <row r="30" spans="2:13" s="61" customFormat="1" ht="35.25" customHeight="1">
      <c r="B30" s="164" t="s">
        <v>187</v>
      </c>
      <c r="C30" s="73" t="s">
        <v>130</v>
      </c>
      <c r="D30" s="314">
        <v>109</v>
      </c>
      <c r="E30" s="440">
        <v>110</v>
      </c>
      <c r="F30" s="440">
        <v>25</v>
      </c>
      <c r="G30" s="314">
        <v>104</v>
      </c>
      <c r="H30" s="339">
        <f t="shared" si="0"/>
        <v>4.16</v>
      </c>
      <c r="I30" s="560"/>
      <c r="J30" s="62"/>
      <c r="K30" s="62"/>
      <c r="L30" s="62"/>
      <c r="M30" s="62"/>
    </row>
    <row r="31" spans="2:13" s="68" customFormat="1" ht="35.25" customHeight="1">
      <c r="B31" s="164" t="s">
        <v>188</v>
      </c>
      <c r="C31" s="74" t="s">
        <v>131</v>
      </c>
      <c r="D31" s="314">
        <v>568</v>
      </c>
      <c r="E31" s="440">
        <v>953</v>
      </c>
      <c r="F31" s="440">
        <v>115</v>
      </c>
      <c r="G31" s="314">
        <v>408</v>
      </c>
      <c r="H31" s="339">
        <f t="shared" si="0"/>
        <v>3.5478260869565217</v>
      </c>
      <c r="I31" s="560"/>
      <c r="J31" s="75"/>
      <c r="K31" s="75"/>
      <c r="L31" s="75"/>
      <c r="M31" s="75"/>
    </row>
    <row r="32" spans="2:13" s="61" customFormat="1" ht="35.25" customHeight="1">
      <c r="B32" s="164" t="s">
        <v>189</v>
      </c>
      <c r="C32" s="73" t="s">
        <v>30</v>
      </c>
      <c r="D32" s="314">
        <v>273</v>
      </c>
      <c r="E32" s="440">
        <v>1122</v>
      </c>
      <c r="F32" s="440">
        <v>561</v>
      </c>
      <c r="G32" s="540">
        <v>566</v>
      </c>
      <c r="H32" s="339">
        <f t="shared" si="0"/>
        <v>1.0089126559714796</v>
      </c>
      <c r="I32" s="560"/>
      <c r="J32" s="62"/>
      <c r="K32" s="62"/>
      <c r="L32" s="62"/>
      <c r="M32" s="62"/>
    </row>
    <row r="33" spans="2:13" s="61" customFormat="1" ht="35.25" customHeight="1">
      <c r="B33" s="164" t="s">
        <v>190</v>
      </c>
      <c r="C33" s="73" t="s">
        <v>66</v>
      </c>
      <c r="D33" s="314">
        <v>4</v>
      </c>
      <c r="E33" s="440">
        <v>14</v>
      </c>
      <c r="F33" s="440">
        <v>2</v>
      </c>
      <c r="G33" s="314">
        <v>2</v>
      </c>
      <c r="H33" s="339">
        <f t="shared" si="0"/>
        <v>1</v>
      </c>
      <c r="I33" s="560"/>
      <c r="J33" s="62"/>
      <c r="K33" s="62"/>
      <c r="L33" s="62"/>
      <c r="M33" s="62"/>
    </row>
    <row r="34" spans="2:13" s="61" customFormat="1" ht="35.25" customHeight="1">
      <c r="B34" s="164" t="s">
        <v>100</v>
      </c>
      <c r="C34" s="73" t="s">
        <v>31</v>
      </c>
      <c r="D34" s="314">
        <v>1121</v>
      </c>
      <c r="E34" s="440">
        <v>2993</v>
      </c>
      <c r="F34" s="440">
        <v>1726</v>
      </c>
      <c r="G34" s="314">
        <v>1973</v>
      </c>
      <c r="H34" s="339">
        <f>+G34/F34</f>
        <v>1.1431054461181924</v>
      </c>
      <c r="I34" s="560"/>
      <c r="J34" s="62"/>
      <c r="K34" s="62"/>
      <c r="L34" s="62"/>
      <c r="M34" s="62"/>
    </row>
    <row r="35" spans="2:13" s="61" customFormat="1" ht="35.25" customHeight="1">
      <c r="B35" s="164" t="s">
        <v>191</v>
      </c>
      <c r="C35" s="73" t="s">
        <v>66</v>
      </c>
      <c r="D35" s="314">
        <v>27</v>
      </c>
      <c r="E35" s="440"/>
      <c r="F35" s="440">
        <v>11</v>
      </c>
      <c r="G35" s="314">
        <v>11</v>
      </c>
      <c r="H35" s="339">
        <f>+G35/F35</f>
        <v>1</v>
      </c>
      <c r="I35" s="560"/>
      <c r="J35" s="62"/>
      <c r="K35" s="62"/>
      <c r="L35" s="62"/>
      <c r="M35" s="62"/>
    </row>
    <row r="36" spans="2:13" s="61" customFormat="1" ht="35.25" customHeight="1">
      <c r="B36" s="164" t="s">
        <v>192</v>
      </c>
      <c r="C36" s="73" t="s">
        <v>32</v>
      </c>
      <c r="D36" s="314"/>
      <c r="E36" s="487"/>
      <c r="F36" s="487"/>
      <c r="G36" s="314"/>
      <c r="H36" s="339"/>
      <c r="I36" s="560"/>
      <c r="J36" s="62"/>
      <c r="K36" s="62"/>
      <c r="L36" s="62"/>
      <c r="M36" s="62"/>
    </row>
    <row r="37" spans="2:13" s="61" customFormat="1" ht="35.25" customHeight="1">
      <c r="B37" s="164" t="s">
        <v>193</v>
      </c>
      <c r="C37" s="73" t="s">
        <v>33</v>
      </c>
      <c r="D37" s="314">
        <v>132</v>
      </c>
      <c r="E37" s="440">
        <v>272</v>
      </c>
      <c r="F37" s="440">
        <v>204</v>
      </c>
      <c r="G37" s="314">
        <v>284</v>
      </c>
      <c r="H37" s="339">
        <f t="shared" si="0"/>
        <v>1.392156862745098</v>
      </c>
      <c r="I37" s="560"/>
      <c r="J37" s="62"/>
      <c r="K37" s="62"/>
      <c r="L37" s="62"/>
      <c r="M37" s="62"/>
    </row>
    <row r="38" spans="2:13" s="61" customFormat="1" ht="35.25" customHeight="1">
      <c r="B38" s="164" t="s">
        <v>194</v>
      </c>
      <c r="C38" s="73" t="s">
        <v>775</v>
      </c>
      <c r="D38" s="314">
        <v>5156</v>
      </c>
      <c r="E38" s="440">
        <v>5202</v>
      </c>
      <c r="F38" s="440">
        <v>0</v>
      </c>
      <c r="G38" s="314">
        <v>4970</v>
      </c>
      <c r="H38" s="339"/>
      <c r="I38" s="560"/>
      <c r="J38" s="62"/>
      <c r="K38" s="62"/>
      <c r="L38" s="62"/>
      <c r="M38" s="62"/>
    </row>
    <row r="39" spans="2:13" s="61" customFormat="1" ht="35.25" customHeight="1">
      <c r="B39" s="164" t="s">
        <v>101</v>
      </c>
      <c r="C39" s="73" t="s">
        <v>34</v>
      </c>
      <c r="D39" s="314"/>
      <c r="E39" s="487"/>
      <c r="F39" s="487"/>
      <c r="G39" s="314"/>
      <c r="H39" s="339"/>
      <c r="I39" s="560"/>
      <c r="J39" s="62"/>
      <c r="K39" s="62"/>
      <c r="L39" s="62"/>
      <c r="M39" s="62"/>
    </row>
    <row r="40" spans="2:13" s="61" customFormat="1" ht="32.25" customHeight="1" thickBot="1">
      <c r="B40" s="165" t="s">
        <v>757</v>
      </c>
      <c r="C40" s="73" t="s">
        <v>35</v>
      </c>
      <c r="D40" s="314"/>
      <c r="E40" s="487"/>
      <c r="F40" s="487"/>
      <c r="G40" s="388"/>
      <c r="H40" s="339"/>
      <c r="I40" s="560"/>
      <c r="J40" s="62"/>
      <c r="K40" s="62"/>
      <c r="L40" s="62"/>
      <c r="M40" s="62"/>
    </row>
    <row r="41" spans="2:13" s="61" customFormat="1" ht="21" thickBot="1">
      <c r="B41" s="65"/>
      <c r="C41" s="166" t="s">
        <v>758</v>
      </c>
      <c r="D41" s="315"/>
      <c r="E41" s="488"/>
      <c r="F41" s="389"/>
      <c r="G41" s="389"/>
      <c r="H41" s="339"/>
      <c r="I41" s="560"/>
      <c r="J41" s="62"/>
      <c r="K41" s="62"/>
      <c r="L41" s="62"/>
      <c r="M41" s="62"/>
    </row>
    <row r="42" spans="2:13" s="61" customFormat="1" ht="27" customHeight="1">
      <c r="B42" s="65"/>
      <c r="C42" s="64"/>
      <c r="D42" s="505"/>
      <c r="E42" s="505"/>
      <c r="F42" s="505"/>
      <c r="G42" s="505"/>
      <c r="H42" s="65"/>
      <c r="I42" s="65"/>
      <c r="J42" s="62"/>
      <c r="K42" s="62"/>
      <c r="L42" s="62"/>
      <c r="M42" s="62"/>
    </row>
    <row r="43" spans="2:13" ht="18.75">
      <c r="B43" s="65"/>
      <c r="C43" s="64" t="s">
        <v>206</v>
      </c>
      <c r="D43" s="514"/>
      <c r="E43" s="76"/>
      <c r="G43" s="514"/>
      <c r="H43" s="65"/>
      <c r="I43" s="65"/>
      <c r="J43" s="4"/>
      <c r="K43" s="4"/>
      <c r="L43" s="4"/>
      <c r="M43" s="4"/>
    </row>
    <row r="44" spans="2:13" ht="18.75">
      <c r="B44" s="6"/>
      <c r="C44" s="659" t="s">
        <v>207</v>
      </c>
      <c r="D44" s="659"/>
      <c r="E44" s="659"/>
      <c r="F44" s="659"/>
      <c r="G44" s="65"/>
      <c r="H44" s="65"/>
      <c r="I44" s="65"/>
      <c r="J44" s="4"/>
      <c r="K44" s="4"/>
      <c r="L44" s="4"/>
      <c r="M44" s="4"/>
    </row>
    <row r="45" spans="2:13" ht="24" customHeight="1">
      <c r="B45" s="485"/>
      <c r="C45" s="7"/>
      <c r="D45" s="51"/>
      <c r="E45" s="502"/>
      <c r="F45" s="502"/>
      <c r="G45" s="6"/>
      <c r="H45" s="6"/>
      <c r="I45" s="558"/>
      <c r="J45" s="4"/>
      <c r="K45" s="4"/>
      <c r="L45" s="4"/>
      <c r="M45" s="4"/>
    </row>
    <row r="46" spans="2:13" ht="20.25">
      <c r="B46" s="22"/>
      <c r="C46" s="485"/>
      <c r="D46" s="22"/>
      <c r="E46" s="644" t="s">
        <v>663</v>
      </c>
      <c r="F46" s="644"/>
      <c r="G46" s="644"/>
      <c r="H46" s="644"/>
      <c r="I46" s="556"/>
      <c r="J46" s="4"/>
      <c r="K46" s="4"/>
      <c r="L46" s="4"/>
      <c r="M46" s="4"/>
    </row>
    <row r="47" spans="2:13">
      <c r="B47" s="6"/>
      <c r="C47" s="398" t="s">
        <v>864</v>
      </c>
      <c r="D47" s="111" t="s">
        <v>628</v>
      </c>
      <c r="F47" s="22"/>
      <c r="G47" s="22"/>
      <c r="H47" s="22"/>
      <c r="I47" s="22"/>
      <c r="J47" s="4"/>
      <c r="K47" s="4"/>
      <c r="L47" s="4"/>
      <c r="M47" s="4"/>
    </row>
    <row r="48" spans="2:13">
      <c r="B48" s="6"/>
      <c r="C48" s="7"/>
      <c r="D48" s="51"/>
      <c r="E48" s="7"/>
      <c r="F48" s="6"/>
      <c r="G48" s="6"/>
      <c r="H48" s="6"/>
      <c r="I48" s="558"/>
      <c r="J48" s="4"/>
      <c r="K48" s="4"/>
      <c r="L48" s="4"/>
      <c r="M48" s="4"/>
    </row>
    <row r="49" spans="2:13">
      <c r="B49" s="6"/>
      <c r="C49" s="4"/>
      <c r="D49" s="52"/>
      <c r="E49" s="4"/>
      <c r="F49" s="6"/>
      <c r="G49" s="6"/>
      <c r="H49" s="6"/>
      <c r="I49" s="558"/>
      <c r="J49" s="4"/>
      <c r="K49" s="4"/>
      <c r="L49" s="4"/>
      <c r="M49" s="4"/>
    </row>
    <row r="50" spans="2:13">
      <c r="B50" s="6"/>
      <c r="C50" s="4"/>
      <c r="D50" s="52"/>
      <c r="E50" s="4"/>
      <c r="F50" s="6"/>
      <c r="G50" s="6"/>
      <c r="H50" s="6"/>
      <c r="I50" s="558"/>
      <c r="J50" s="4"/>
      <c r="K50" s="4"/>
      <c r="L50" s="4"/>
      <c r="M50" s="4"/>
    </row>
    <row r="51" spans="2:13">
      <c r="B51" s="6"/>
      <c r="C51" s="4"/>
      <c r="D51" s="52"/>
      <c r="E51" s="4"/>
      <c r="H51" s="6"/>
      <c r="I51" s="558"/>
      <c r="J51" s="4"/>
      <c r="K51" s="4"/>
      <c r="L51" s="4"/>
      <c r="M51" s="4"/>
    </row>
    <row r="52" spans="2:13">
      <c r="B52" s="6"/>
      <c r="C52" s="8"/>
      <c r="D52" s="53"/>
      <c r="E52" s="8"/>
      <c r="H52" s="6"/>
      <c r="I52" s="558"/>
      <c r="J52" s="4"/>
      <c r="K52" s="4"/>
      <c r="L52" s="4"/>
      <c r="M52" s="4"/>
    </row>
    <row r="53" spans="2:13">
      <c r="B53" s="6"/>
      <c r="C53" s="8"/>
      <c r="D53" s="53"/>
      <c r="E53" s="8"/>
      <c r="F53" s="6"/>
      <c r="G53" s="6"/>
      <c r="H53" s="6"/>
      <c r="I53" s="558"/>
    </row>
    <row r="54" spans="2:13">
      <c r="B54" s="6"/>
      <c r="C54" s="8"/>
      <c r="D54" s="53"/>
      <c r="E54" s="8"/>
      <c r="F54" s="6"/>
      <c r="G54" s="6"/>
      <c r="H54" s="6"/>
      <c r="I54" s="558"/>
    </row>
    <row r="55" spans="2:13" ht="18.75">
      <c r="B55" s="6"/>
      <c r="C55" s="8"/>
      <c r="D55" s="53"/>
      <c r="E55" s="8"/>
      <c r="F55" s="535"/>
      <c r="G55" s="535"/>
      <c r="H55" s="6"/>
      <c r="I55" s="558"/>
    </row>
    <row r="56" spans="2:13" ht="18.75">
      <c r="B56" s="6"/>
      <c r="C56" s="8"/>
      <c r="D56" s="53"/>
      <c r="E56" s="8"/>
      <c r="F56" s="76"/>
      <c r="G56" s="76"/>
      <c r="H56" s="6"/>
      <c r="I56" s="558"/>
    </row>
    <row r="57" spans="2:13">
      <c r="B57" s="6"/>
      <c r="C57" s="8"/>
      <c r="D57" s="53"/>
      <c r="E57" s="8"/>
      <c r="F57" s="6"/>
      <c r="G57" s="6"/>
      <c r="H57" s="6"/>
      <c r="I57" s="558"/>
    </row>
    <row r="58" spans="2:13">
      <c r="B58" s="6"/>
      <c r="C58" s="4"/>
      <c r="D58" s="52"/>
      <c r="E58" s="4"/>
      <c r="F58" s="6"/>
      <c r="G58" s="6"/>
      <c r="H58" s="6"/>
      <c r="I58" s="558"/>
    </row>
    <row r="59" spans="2:13">
      <c r="B59" s="6"/>
      <c r="C59" s="4"/>
      <c r="D59" s="52"/>
      <c r="E59" s="4"/>
      <c r="F59" s="6"/>
      <c r="G59" s="6"/>
      <c r="H59" s="6"/>
      <c r="I59" s="558"/>
    </row>
    <row r="60" spans="2:13">
      <c r="B60" s="6"/>
      <c r="C60" s="4"/>
      <c r="D60" s="52"/>
      <c r="E60" s="4"/>
      <c r="F60" s="6"/>
      <c r="G60" s="6"/>
      <c r="H60" s="6"/>
      <c r="I60" s="558"/>
    </row>
    <row r="61" spans="2:13">
      <c r="B61" s="6"/>
      <c r="C61" s="8"/>
      <c r="D61" s="53"/>
      <c r="E61" s="8"/>
      <c r="F61" s="6"/>
      <c r="G61" s="6"/>
      <c r="H61" s="6"/>
      <c r="I61" s="558"/>
    </row>
    <row r="62" spans="2:13">
      <c r="B62" s="6"/>
      <c r="C62" s="8"/>
      <c r="D62" s="53"/>
      <c r="E62" s="8"/>
      <c r="F62" s="6"/>
      <c r="G62" s="6"/>
      <c r="H62" s="6"/>
      <c r="I62" s="558"/>
    </row>
    <row r="63" spans="2:13">
      <c r="B63" s="6"/>
      <c r="C63" s="8"/>
      <c r="D63" s="53"/>
      <c r="E63" s="8"/>
      <c r="F63" s="6"/>
      <c r="G63" s="6"/>
      <c r="H63" s="6"/>
      <c r="I63" s="558"/>
    </row>
    <row r="64" spans="2:13">
      <c r="B64" s="4"/>
      <c r="C64" s="8"/>
      <c r="D64" s="53"/>
      <c r="E64" s="8"/>
      <c r="F64" s="6"/>
      <c r="G64" s="6"/>
      <c r="H64" s="6"/>
      <c r="I64" s="558"/>
    </row>
    <row r="65" spans="2:9">
      <c r="B65" s="4"/>
      <c r="C65" s="4"/>
      <c r="D65" s="52"/>
      <c r="E65" s="4"/>
      <c r="F65" s="4"/>
      <c r="G65" s="4"/>
      <c r="H65" s="4"/>
      <c r="I65" s="4"/>
    </row>
    <row r="66" spans="2:9">
      <c r="B66" s="4"/>
      <c r="C66" s="4"/>
      <c r="D66" s="52"/>
      <c r="E66" s="4"/>
      <c r="F66" s="4"/>
      <c r="G66" s="4"/>
      <c r="H66" s="4"/>
      <c r="I66" s="4"/>
    </row>
    <row r="67" spans="2:9">
      <c r="B67" s="4"/>
      <c r="C67" s="4"/>
      <c r="D67" s="52"/>
      <c r="E67" s="4"/>
      <c r="F67" s="4"/>
      <c r="G67" s="4"/>
      <c r="H67" s="4"/>
      <c r="I67" s="4"/>
    </row>
    <row r="68" spans="2:9">
      <c r="B68" s="4"/>
      <c r="C68" s="4"/>
      <c r="D68" s="52"/>
      <c r="E68" s="4"/>
      <c r="F68" s="4"/>
      <c r="G68" s="4"/>
      <c r="H68" s="4"/>
      <c r="I68" s="4"/>
    </row>
    <row r="69" spans="2:9">
      <c r="B69" s="4"/>
      <c r="C69" s="4"/>
      <c r="D69" s="52"/>
      <c r="E69" s="4"/>
      <c r="F69" s="4"/>
      <c r="G69" s="4"/>
      <c r="H69" s="4"/>
      <c r="I69" s="4"/>
    </row>
    <row r="70" spans="2:9">
      <c r="B70" s="4"/>
      <c r="C70" s="4"/>
      <c r="D70" s="52"/>
      <c r="E70" s="4"/>
      <c r="F70" s="4"/>
      <c r="G70" s="4"/>
      <c r="H70" s="4"/>
      <c r="I70" s="4"/>
    </row>
    <row r="71" spans="2:9">
      <c r="B71" s="4"/>
      <c r="C71" s="4"/>
      <c r="D71" s="52"/>
      <c r="E71" s="4"/>
      <c r="F71" s="4"/>
      <c r="G71" s="4"/>
      <c r="H71" s="4"/>
      <c r="I71" s="4"/>
    </row>
    <row r="72" spans="2:9">
      <c r="B72" s="4"/>
      <c r="C72" s="4"/>
      <c r="D72" s="52"/>
      <c r="E72" s="4"/>
      <c r="F72" s="4"/>
      <c r="G72" s="4"/>
      <c r="H72" s="4"/>
      <c r="I72" s="4"/>
    </row>
    <row r="73" spans="2:9">
      <c r="B73" s="4"/>
      <c r="C73" s="4"/>
      <c r="D73" s="52"/>
      <c r="E73" s="4"/>
      <c r="F73" s="4"/>
      <c r="G73" s="4"/>
      <c r="H73" s="4"/>
      <c r="I73" s="4"/>
    </row>
    <row r="74" spans="2:9">
      <c r="B74" s="4"/>
      <c r="C74" s="4"/>
      <c r="D74" s="52"/>
      <c r="E74" s="4"/>
      <c r="F74" s="4"/>
      <c r="G74" s="4"/>
      <c r="H74" s="4"/>
      <c r="I74" s="4"/>
    </row>
    <row r="75" spans="2:9">
      <c r="B75" s="4"/>
      <c r="C75" s="4"/>
      <c r="D75" s="52"/>
      <c r="E75" s="4"/>
      <c r="F75" s="4"/>
      <c r="G75" s="4"/>
      <c r="H75" s="4"/>
      <c r="I75" s="4"/>
    </row>
    <row r="76" spans="2:9">
      <c r="B76" s="4"/>
      <c r="C76" s="4"/>
      <c r="D76" s="52"/>
      <c r="E76" s="4"/>
      <c r="F76" s="4"/>
      <c r="G76" s="4"/>
      <c r="H76" s="4"/>
      <c r="I76" s="4"/>
    </row>
    <row r="77" spans="2:9">
      <c r="B77" s="4"/>
      <c r="C77" s="4"/>
      <c r="D77" s="52"/>
      <c r="E77" s="4"/>
      <c r="F77" s="4"/>
      <c r="G77" s="4"/>
      <c r="H77" s="4"/>
      <c r="I77" s="4"/>
    </row>
    <row r="78" spans="2:9">
      <c r="B78" s="4"/>
      <c r="C78" s="4"/>
      <c r="D78" s="52"/>
      <c r="E78" s="4"/>
      <c r="F78" s="4"/>
      <c r="G78" s="4"/>
      <c r="H78" s="4"/>
      <c r="I78" s="4"/>
    </row>
    <row r="79" spans="2:9">
      <c r="B79" s="4"/>
      <c r="C79" s="4"/>
      <c r="D79" s="52"/>
      <c r="E79" s="4"/>
      <c r="F79" s="4"/>
      <c r="G79" s="4"/>
      <c r="H79" s="4"/>
      <c r="I79" s="4"/>
    </row>
    <row r="80" spans="2:9">
      <c r="B80" s="4"/>
      <c r="C80" s="4"/>
      <c r="D80" s="52"/>
      <c r="E80" s="4"/>
      <c r="F80" s="4"/>
      <c r="G80" s="4"/>
      <c r="H80" s="4"/>
      <c r="I80" s="4"/>
    </row>
    <row r="81" spans="2:9">
      <c r="B81" s="4"/>
      <c r="C81" s="4"/>
      <c r="D81" s="52"/>
      <c r="E81" s="4"/>
      <c r="F81" s="4"/>
      <c r="G81" s="4"/>
      <c r="H81" s="4"/>
      <c r="I81" s="4"/>
    </row>
    <row r="82" spans="2:9">
      <c r="B82" s="4"/>
      <c r="C82" s="4"/>
      <c r="D82" s="52"/>
      <c r="E82" s="4"/>
      <c r="F82" s="4"/>
      <c r="G82" s="4"/>
      <c r="H82" s="4"/>
      <c r="I82" s="4"/>
    </row>
    <row r="83" spans="2:9">
      <c r="B83" s="4"/>
      <c r="C83" s="4"/>
      <c r="D83" s="52"/>
      <c r="E83" s="4"/>
      <c r="F83" s="4"/>
      <c r="G83" s="4"/>
      <c r="H83" s="4"/>
      <c r="I83" s="4"/>
    </row>
    <row r="84" spans="2:9">
      <c r="B84" s="4"/>
      <c r="C84" s="4"/>
      <c r="D84" s="52"/>
      <c r="E84" s="4"/>
      <c r="F84" s="4"/>
      <c r="G84" s="4"/>
      <c r="H84" s="4"/>
      <c r="I84" s="4"/>
    </row>
    <row r="85" spans="2:9">
      <c r="B85" s="4"/>
      <c r="C85" s="4"/>
      <c r="D85" s="52"/>
      <c r="E85" s="4"/>
      <c r="F85" s="4"/>
      <c r="G85" s="4"/>
      <c r="H85" s="4"/>
      <c r="I85" s="4"/>
    </row>
    <row r="86" spans="2:9">
      <c r="B86" s="4"/>
      <c r="C86" s="4"/>
      <c r="D86" s="52"/>
      <c r="E86" s="4"/>
      <c r="F86" s="4"/>
      <c r="G86" s="4"/>
      <c r="H86" s="4"/>
      <c r="I86" s="4"/>
    </row>
    <row r="87" spans="2:9">
      <c r="B87" s="4"/>
      <c r="C87" s="4"/>
      <c r="D87" s="52"/>
      <c r="E87" s="4"/>
      <c r="F87" s="4"/>
      <c r="G87" s="4"/>
      <c r="H87" s="4"/>
      <c r="I87" s="4"/>
    </row>
    <row r="88" spans="2:9">
      <c r="B88" s="4"/>
      <c r="C88" s="4"/>
      <c r="D88" s="52"/>
      <c r="E88" s="4"/>
      <c r="F88" s="4"/>
      <c r="G88" s="4"/>
      <c r="H88" s="4"/>
      <c r="I88" s="4"/>
    </row>
    <row r="89" spans="2:9">
      <c r="B89" s="4"/>
      <c r="C89" s="4"/>
      <c r="D89" s="52"/>
      <c r="E89" s="4"/>
      <c r="F89" s="4"/>
      <c r="G89" s="4"/>
      <c r="H89" s="4"/>
      <c r="I89" s="4"/>
    </row>
    <row r="90" spans="2:9">
      <c r="B90" s="4"/>
      <c r="C90" s="4"/>
      <c r="D90" s="52"/>
      <c r="E90" s="4"/>
      <c r="F90" s="4"/>
      <c r="G90" s="4"/>
      <c r="H90" s="4"/>
      <c r="I90" s="4"/>
    </row>
    <row r="91" spans="2:9">
      <c r="B91" s="4"/>
      <c r="C91" s="4"/>
      <c r="D91" s="52"/>
      <c r="E91" s="4"/>
      <c r="F91" s="4"/>
      <c r="G91" s="4"/>
      <c r="H91" s="4"/>
      <c r="I91" s="4"/>
    </row>
    <row r="92" spans="2:9">
      <c r="B92" s="4"/>
      <c r="C92" s="4"/>
      <c r="D92" s="52"/>
      <c r="E92" s="4"/>
      <c r="F92" s="4"/>
      <c r="G92" s="4"/>
      <c r="H92" s="4"/>
      <c r="I92" s="4"/>
    </row>
    <row r="93" spans="2:9">
      <c r="B93" s="4"/>
      <c r="C93" s="4"/>
      <c r="D93" s="52"/>
      <c r="E93" s="4"/>
      <c r="F93" s="4"/>
      <c r="G93" s="4"/>
      <c r="H93" s="4"/>
      <c r="I93" s="4"/>
    </row>
    <row r="94" spans="2:9">
      <c r="B94" s="4"/>
      <c r="C94" s="4"/>
      <c r="D94" s="52"/>
      <c r="E94" s="4"/>
      <c r="F94" s="4"/>
      <c r="G94" s="4"/>
      <c r="H94" s="4"/>
      <c r="I94" s="4"/>
    </row>
    <row r="95" spans="2:9">
      <c r="B95" s="4"/>
      <c r="C95" s="4"/>
      <c r="D95" s="52"/>
      <c r="E95" s="4"/>
      <c r="F95" s="4"/>
      <c r="G95" s="4"/>
      <c r="H95" s="4"/>
      <c r="I95" s="4"/>
    </row>
    <row r="96" spans="2:9">
      <c r="B96" s="4"/>
      <c r="C96" s="4"/>
      <c r="D96" s="52"/>
      <c r="E96" s="4"/>
      <c r="F96" s="4"/>
      <c r="G96" s="4"/>
      <c r="H96" s="4"/>
      <c r="I96" s="4"/>
    </row>
    <row r="97" spans="2:9">
      <c r="B97" s="4"/>
      <c r="C97" s="4"/>
      <c r="D97" s="52"/>
      <c r="E97" s="4"/>
      <c r="F97" s="4"/>
      <c r="G97" s="4"/>
      <c r="H97" s="4"/>
      <c r="I97" s="4"/>
    </row>
    <row r="98" spans="2:9">
      <c r="B98" s="4"/>
      <c r="C98" s="4"/>
      <c r="D98" s="52"/>
      <c r="E98" s="4"/>
      <c r="F98" s="4"/>
      <c r="G98" s="4"/>
      <c r="H98" s="4"/>
      <c r="I98" s="4"/>
    </row>
    <row r="99" spans="2:9">
      <c r="B99" s="4"/>
      <c r="C99" s="4"/>
      <c r="D99" s="52"/>
      <c r="E99" s="4"/>
      <c r="F99" s="4"/>
      <c r="G99" s="4"/>
      <c r="H99" s="4"/>
      <c r="I99" s="4"/>
    </row>
    <row r="100" spans="2:9">
      <c r="C100" s="4"/>
      <c r="D100" s="52"/>
      <c r="E100" s="4"/>
      <c r="F100" s="4"/>
      <c r="G100" s="4"/>
      <c r="H100" s="4"/>
      <c r="I100" s="4"/>
    </row>
  </sheetData>
  <sheetProtection password="829C" sheet="1" objects="1" scenarios="1"/>
  <mergeCells count="9">
    <mergeCell ref="E46:H46"/>
    <mergeCell ref="C44:F44"/>
    <mergeCell ref="B5:H5"/>
    <mergeCell ref="B7:B8"/>
    <mergeCell ref="C7:C8"/>
    <mergeCell ref="H7:H8"/>
    <mergeCell ref="D7:D8"/>
    <mergeCell ref="E7:E8"/>
    <mergeCell ref="F7:G7"/>
  </mergeCells>
  <phoneticPr fontId="3" type="noConversion"/>
  <pageMargins left="0.75" right="0.75" top="0.62" bottom="0.47" header="0.24" footer="0.28999999999999998"/>
  <pageSetup scale="47" orientation="portrait" horizontalDpi="4294967294" verticalDpi="4294967294" r:id="rId1"/>
  <headerFooter alignWithMargins="0"/>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0"/>
  <sheetViews>
    <sheetView zoomScale="75" zoomScaleNormal="75" zoomScaleSheetLayoutView="86" workbookViewId="0">
      <selection activeCell="E3" sqref="E3"/>
    </sheetView>
  </sheetViews>
  <sheetFormatPr defaultColWidth="9.140625"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646</v>
      </c>
    </row>
    <row r="3" spans="2:18" s="12" customFormat="1">
      <c r="B3" s="12" t="s">
        <v>755</v>
      </c>
      <c r="F3" s="46"/>
      <c r="G3" s="46"/>
      <c r="H3" s="46"/>
    </row>
    <row r="4" spans="2:18" s="12" customFormat="1">
      <c r="B4" s="12" t="s">
        <v>771</v>
      </c>
      <c r="F4" s="46"/>
      <c r="G4" s="46"/>
      <c r="H4" s="46"/>
    </row>
    <row r="7" spans="2:18" ht="18.75">
      <c r="B7" s="673" t="s">
        <v>57</v>
      </c>
      <c r="C7" s="673"/>
      <c r="D7" s="673"/>
      <c r="E7" s="673"/>
      <c r="F7" s="673"/>
      <c r="G7" s="47"/>
      <c r="H7" s="47"/>
    </row>
    <row r="8" spans="2:18" ht="16.5" customHeight="1" thickBot="1">
      <c r="C8" s="20"/>
      <c r="D8" s="20"/>
      <c r="E8" s="20"/>
      <c r="F8" s="20"/>
      <c r="G8" s="19"/>
    </row>
    <row r="9" spans="2:18" ht="25.5" customHeight="1">
      <c r="B9" s="647" t="s">
        <v>8</v>
      </c>
      <c r="C9" s="677" t="s">
        <v>203</v>
      </c>
      <c r="D9" s="679" t="s">
        <v>150</v>
      </c>
      <c r="E9" s="679" t="s">
        <v>149</v>
      </c>
      <c r="F9" s="681" t="s">
        <v>653</v>
      </c>
      <c r="G9" s="45"/>
      <c r="H9" s="45"/>
      <c r="I9" s="675"/>
      <c r="J9" s="676"/>
      <c r="K9" s="675"/>
      <c r="L9" s="676"/>
      <c r="M9" s="675"/>
      <c r="N9" s="676"/>
      <c r="O9" s="675"/>
      <c r="P9" s="676"/>
      <c r="Q9" s="676"/>
      <c r="R9" s="676"/>
    </row>
    <row r="10" spans="2:18" ht="36.75" customHeight="1" thickBot="1">
      <c r="B10" s="648"/>
      <c r="C10" s="678"/>
      <c r="D10" s="680"/>
      <c r="E10" s="680"/>
      <c r="F10" s="682"/>
      <c r="G10" s="44"/>
      <c r="H10" s="45"/>
      <c r="I10" s="675"/>
      <c r="J10" s="675"/>
      <c r="K10" s="675"/>
      <c r="L10" s="675"/>
      <c r="M10" s="675"/>
      <c r="N10" s="676"/>
      <c r="O10" s="675"/>
      <c r="P10" s="676"/>
      <c r="Q10" s="676"/>
      <c r="R10" s="676"/>
    </row>
    <row r="11" spans="2:18" s="61" customFormat="1" ht="36.75" customHeight="1" thickBot="1">
      <c r="B11" s="260"/>
      <c r="C11" s="266" t="s">
        <v>830</v>
      </c>
      <c r="D11" s="261">
        <v>107</v>
      </c>
      <c r="E11" s="261"/>
      <c r="F11" s="262"/>
      <c r="G11" s="78"/>
      <c r="H11" s="78"/>
      <c r="I11" s="79"/>
      <c r="J11" s="79"/>
      <c r="K11" s="79"/>
      <c r="L11" s="79"/>
      <c r="M11" s="79"/>
      <c r="N11" s="65"/>
      <c r="O11" s="79"/>
      <c r="P11" s="65"/>
      <c r="Q11" s="65"/>
      <c r="R11" s="65"/>
    </row>
    <row r="12" spans="2:18" s="61" customFormat="1" ht="18.75">
      <c r="B12" s="263" t="s">
        <v>78</v>
      </c>
      <c r="C12" s="80" t="s">
        <v>36</v>
      </c>
      <c r="D12" s="340">
        <v>2</v>
      </c>
      <c r="E12" s="60"/>
      <c r="F12" s="341"/>
      <c r="G12" s="62"/>
      <c r="H12" s="62"/>
      <c r="I12" s="62"/>
      <c r="J12" s="62"/>
      <c r="K12" s="62"/>
      <c r="L12" s="62"/>
      <c r="M12" s="62"/>
      <c r="N12" s="62"/>
      <c r="O12" s="62"/>
      <c r="P12" s="62"/>
      <c r="Q12" s="62"/>
      <c r="R12" s="62"/>
    </row>
    <row r="13" spans="2:18" s="61" customFormat="1" ht="18.75">
      <c r="B13" s="263" t="s">
        <v>79</v>
      </c>
      <c r="C13" s="81" t="s">
        <v>133</v>
      </c>
      <c r="D13" s="552"/>
      <c r="E13" s="60"/>
      <c r="F13" s="341"/>
      <c r="G13" s="62"/>
      <c r="H13" s="62"/>
      <c r="I13" s="62"/>
      <c r="J13" s="62"/>
      <c r="K13" s="62"/>
      <c r="L13" s="62"/>
      <c r="M13" s="62"/>
      <c r="N13" s="62"/>
      <c r="O13" s="62"/>
      <c r="P13" s="62"/>
      <c r="Q13" s="62"/>
      <c r="R13" s="62"/>
    </row>
    <row r="14" spans="2:18" s="61" customFormat="1" ht="18.75">
      <c r="B14" s="263" t="s">
        <v>80</v>
      </c>
      <c r="C14" s="81" t="s">
        <v>133</v>
      </c>
      <c r="D14" s="552" t="s">
        <v>809</v>
      </c>
      <c r="E14" s="60"/>
      <c r="F14" s="341"/>
      <c r="G14" s="62"/>
      <c r="H14" s="62"/>
      <c r="I14" s="62"/>
      <c r="J14" s="62"/>
      <c r="K14" s="62"/>
      <c r="L14" s="62"/>
      <c r="M14" s="62"/>
      <c r="N14" s="62"/>
      <c r="O14" s="62"/>
      <c r="P14" s="62"/>
      <c r="Q14" s="62"/>
      <c r="R14" s="62"/>
    </row>
    <row r="15" spans="2:18" s="61" customFormat="1" ht="18.75">
      <c r="B15" s="263" t="s">
        <v>81</v>
      </c>
      <c r="C15" s="81"/>
      <c r="D15" s="340"/>
      <c r="E15" s="60"/>
      <c r="F15" s="341"/>
      <c r="G15" s="62"/>
      <c r="H15" s="62"/>
      <c r="I15" s="62"/>
      <c r="J15" s="62"/>
      <c r="K15" s="62"/>
      <c r="L15" s="62"/>
      <c r="M15" s="62"/>
      <c r="N15" s="62"/>
      <c r="O15" s="62"/>
      <c r="P15" s="62"/>
      <c r="Q15" s="62"/>
      <c r="R15" s="62"/>
    </row>
    <row r="16" spans="2:18" s="61" customFormat="1" ht="18.75">
      <c r="B16" s="263" t="s">
        <v>82</v>
      </c>
      <c r="C16" s="81"/>
      <c r="D16" s="340"/>
      <c r="E16" s="60"/>
      <c r="F16" s="341"/>
      <c r="G16" s="62"/>
      <c r="H16" s="62"/>
      <c r="I16" s="62"/>
      <c r="J16" s="62"/>
      <c r="K16" s="62"/>
      <c r="L16" s="62"/>
      <c r="M16" s="62"/>
      <c r="N16" s="62"/>
      <c r="O16" s="62"/>
      <c r="P16" s="62"/>
      <c r="Q16" s="62"/>
      <c r="R16" s="62"/>
    </row>
    <row r="17" spans="2:18" s="61" customFormat="1" ht="13.5" customHeight="1">
      <c r="B17" s="264"/>
      <c r="C17" s="81"/>
      <c r="D17" s="340"/>
      <c r="E17" s="60"/>
      <c r="F17" s="341"/>
      <c r="G17" s="62"/>
      <c r="H17" s="62"/>
      <c r="I17" s="62"/>
      <c r="J17" s="62"/>
      <c r="K17" s="62"/>
      <c r="L17" s="62"/>
      <c r="M17" s="62"/>
      <c r="N17" s="62"/>
      <c r="O17" s="62"/>
      <c r="P17" s="62"/>
      <c r="Q17" s="62"/>
      <c r="R17" s="62"/>
    </row>
    <row r="18" spans="2:18" s="61" customFormat="1" ht="18.75">
      <c r="B18" s="263" t="s">
        <v>83</v>
      </c>
      <c r="C18" s="80" t="s">
        <v>37</v>
      </c>
      <c r="D18" s="340">
        <v>0</v>
      </c>
      <c r="E18" s="60"/>
      <c r="F18" s="341"/>
      <c r="G18" s="62"/>
      <c r="H18" s="62"/>
      <c r="I18" s="62"/>
      <c r="J18" s="62"/>
      <c r="K18" s="62"/>
      <c r="L18" s="62"/>
      <c r="M18" s="62"/>
      <c r="N18" s="62"/>
      <c r="O18" s="62"/>
      <c r="P18" s="62"/>
      <c r="Q18" s="62"/>
      <c r="R18" s="62"/>
    </row>
    <row r="19" spans="2:18" s="61" customFormat="1" ht="18.75">
      <c r="B19" s="263" t="s">
        <v>84</v>
      </c>
      <c r="C19" s="59" t="s">
        <v>133</v>
      </c>
      <c r="D19" s="340"/>
      <c r="E19" s="60"/>
      <c r="F19" s="341"/>
      <c r="G19" s="62"/>
      <c r="H19" s="62"/>
      <c r="I19" s="62"/>
      <c r="J19" s="62"/>
      <c r="K19" s="62"/>
      <c r="L19" s="62"/>
      <c r="M19" s="62"/>
      <c r="N19" s="62"/>
      <c r="O19" s="62"/>
      <c r="P19" s="62"/>
      <c r="Q19" s="62"/>
      <c r="R19" s="62"/>
    </row>
    <row r="20" spans="2:18" s="61" customFormat="1" ht="18.75">
      <c r="B20" s="263" t="s">
        <v>85</v>
      </c>
      <c r="C20" s="59"/>
      <c r="D20" s="340"/>
      <c r="E20" s="60"/>
      <c r="F20" s="341"/>
      <c r="G20" s="62"/>
      <c r="H20" s="62"/>
      <c r="I20" s="62"/>
      <c r="J20" s="62"/>
      <c r="K20" s="62"/>
      <c r="L20" s="62"/>
      <c r="M20" s="62"/>
      <c r="N20" s="62"/>
      <c r="O20" s="62"/>
      <c r="P20" s="62"/>
      <c r="Q20" s="62"/>
      <c r="R20" s="62"/>
    </row>
    <row r="21" spans="2:18" s="61" customFormat="1" ht="19.5" thickBot="1">
      <c r="B21" s="263" t="s">
        <v>86</v>
      </c>
      <c r="C21" s="575"/>
      <c r="D21" s="340"/>
      <c r="E21" s="60"/>
      <c r="F21" s="393"/>
      <c r="G21" s="62"/>
      <c r="H21" s="62"/>
      <c r="I21" s="62"/>
      <c r="J21" s="62"/>
      <c r="K21" s="62"/>
      <c r="L21" s="62"/>
      <c r="M21" s="62"/>
      <c r="N21" s="62"/>
      <c r="O21" s="62"/>
      <c r="P21" s="62"/>
      <c r="Q21" s="62"/>
      <c r="R21" s="62"/>
    </row>
    <row r="22" spans="2:18" s="42" customFormat="1" ht="36.75" customHeight="1" thickBot="1">
      <c r="B22" s="265"/>
      <c r="C22" s="576" t="s">
        <v>825</v>
      </c>
      <c r="D22" s="512">
        <v>105</v>
      </c>
      <c r="E22" s="267"/>
      <c r="F22" s="411"/>
      <c r="G22" s="82"/>
      <c r="H22" s="82"/>
      <c r="I22" s="82"/>
      <c r="J22" s="82"/>
      <c r="K22" s="82"/>
      <c r="L22" s="82"/>
      <c r="M22" s="82"/>
      <c r="N22" s="82"/>
      <c r="O22" s="82"/>
      <c r="P22" s="82"/>
      <c r="Q22" s="82"/>
      <c r="R22" s="82"/>
    </row>
    <row r="23" spans="2:18" s="61" customFormat="1" ht="18.75">
      <c r="B23" s="83"/>
      <c r="C23" s="84"/>
      <c r="D23" s="62"/>
      <c r="E23" s="62"/>
      <c r="F23" s="62"/>
      <c r="G23" s="62"/>
      <c r="H23" s="62"/>
      <c r="I23" s="62"/>
      <c r="J23" s="62"/>
      <c r="K23" s="62"/>
      <c r="L23" s="62"/>
      <c r="M23" s="62"/>
      <c r="N23" s="62"/>
      <c r="O23" s="62"/>
      <c r="P23" s="62"/>
      <c r="Q23" s="62"/>
      <c r="R23" s="62"/>
    </row>
    <row r="24" spans="2:18" s="61" customFormat="1" ht="18.75">
      <c r="F24" s="62"/>
      <c r="G24" s="62"/>
      <c r="H24" s="62"/>
      <c r="I24" s="62"/>
      <c r="J24" s="62"/>
      <c r="K24" s="62"/>
      <c r="L24" s="62"/>
      <c r="M24" s="62"/>
      <c r="N24" s="62"/>
      <c r="O24" s="62"/>
      <c r="P24" s="62"/>
      <c r="Q24" s="62"/>
      <c r="R24" s="62"/>
    </row>
    <row r="25" spans="2:18" s="61" customFormat="1" ht="18.75">
      <c r="C25" s="61" t="s">
        <v>667</v>
      </c>
      <c r="F25" s="62"/>
      <c r="G25" s="62"/>
      <c r="H25" s="62"/>
      <c r="I25" s="62"/>
      <c r="J25" s="62"/>
      <c r="K25" s="62"/>
      <c r="L25" s="62"/>
      <c r="M25" s="62"/>
      <c r="N25" s="62"/>
      <c r="O25" s="62"/>
      <c r="P25" s="62"/>
      <c r="Q25" s="62"/>
      <c r="R25" s="62"/>
    </row>
    <row r="26" spans="2:18" s="61" customFormat="1" ht="18.75">
      <c r="C26" s="61" t="s">
        <v>668</v>
      </c>
      <c r="F26" s="62"/>
      <c r="G26" s="62"/>
      <c r="H26" s="62"/>
      <c r="I26" s="62"/>
      <c r="J26" s="62"/>
      <c r="K26" s="62"/>
      <c r="L26" s="62"/>
      <c r="M26" s="62"/>
      <c r="N26" s="62"/>
      <c r="O26" s="62"/>
      <c r="P26" s="62"/>
      <c r="Q26" s="62"/>
      <c r="R26" s="62"/>
    </row>
    <row r="27" spans="2:18" s="61" customFormat="1" ht="18.75">
      <c r="F27" s="62"/>
      <c r="G27" s="62"/>
      <c r="H27" s="62"/>
      <c r="I27" s="62"/>
      <c r="J27" s="62"/>
      <c r="K27" s="62"/>
      <c r="L27" s="62"/>
      <c r="M27" s="62"/>
      <c r="N27" s="62"/>
      <c r="O27" s="62"/>
      <c r="P27" s="62"/>
      <c r="Q27" s="62"/>
      <c r="R27" s="62"/>
    </row>
    <row r="28" spans="2:18" s="61" customFormat="1" ht="18.75" customHeight="1">
      <c r="F28" s="62"/>
      <c r="G28" s="62"/>
      <c r="H28" s="62"/>
      <c r="I28" s="62"/>
      <c r="J28" s="62"/>
      <c r="K28" s="62"/>
      <c r="L28" s="62"/>
      <c r="M28" s="62"/>
      <c r="N28" s="62"/>
      <c r="O28" s="62"/>
      <c r="P28" s="62"/>
      <c r="Q28" s="62"/>
      <c r="R28" s="62"/>
    </row>
    <row r="29" spans="2:18" s="61" customFormat="1" ht="18.75">
      <c r="B29" s="61" t="s">
        <v>204</v>
      </c>
      <c r="C29" s="324" t="s">
        <v>865</v>
      </c>
      <c r="E29" s="674" t="s">
        <v>664</v>
      </c>
      <c r="F29" s="674"/>
      <c r="G29" s="674"/>
      <c r="H29" s="62"/>
      <c r="I29" s="62"/>
      <c r="J29" s="62"/>
      <c r="K29" s="62"/>
      <c r="L29" s="62"/>
      <c r="M29" s="62"/>
      <c r="N29" s="62"/>
      <c r="O29" s="62"/>
      <c r="P29" s="62"/>
      <c r="Q29" s="62"/>
      <c r="R29" s="62"/>
    </row>
    <row r="30" spans="2:18" ht="18.75">
      <c r="D30" s="63" t="s">
        <v>73</v>
      </c>
      <c r="I30" s="4"/>
      <c r="J30" s="4"/>
      <c r="K30" s="4"/>
      <c r="L30" s="4"/>
      <c r="M30" s="4"/>
      <c r="N30" s="4"/>
      <c r="O30" s="4"/>
      <c r="P30" s="4"/>
      <c r="Q30" s="4"/>
      <c r="R30" s="4"/>
    </row>
  </sheetData>
  <sheetProtection password="829C" sheet="1" objects="1" scenarios="1"/>
  <mergeCells count="17">
    <mergeCell ref="R9:R10"/>
    <mergeCell ref="K9:K10"/>
    <mergeCell ref="L9:L10"/>
    <mergeCell ref="M9:M10"/>
    <mergeCell ref="N9:N10"/>
    <mergeCell ref="Q9:Q10"/>
    <mergeCell ref="O9:O10"/>
    <mergeCell ref="P9:P10"/>
    <mergeCell ref="B7:F7"/>
    <mergeCell ref="E29:G29"/>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1"/>
  <sheetViews>
    <sheetView zoomScale="75" zoomScaleNormal="75" workbookViewId="0">
      <selection activeCell="G2" sqref="G2"/>
    </sheetView>
  </sheetViews>
  <sheetFormatPr defaultColWidth="9.140625"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769</v>
      </c>
      <c r="Q2" s="17" t="s">
        <v>645</v>
      </c>
    </row>
    <row r="3" spans="2:18">
      <c r="B3" s="1" t="s">
        <v>770</v>
      </c>
    </row>
    <row r="4" spans="2:18">
      <c r="E4" s="9"/>
    </row>
    <row r="5" spans="2:18" ht="20.25">
      <c r="B5" s="683" t="s">
        <v>67</v>
      </c>
      <c r="C5" s="683"/>
      <c r="D5" s="683"/>
      <c r="E5" s="683"/>
      <c r="F5" s="683"/>
      <c r="G5" s="683"/>
      <c r="H5" s="683"/>
      <c r="I5" s="683"/>
      <c r="J5" s="683"/>
      <c r="K5" s="683"/>
      <c r="L5" s="683"/>
      <c r="M5" s="683"/>
      <c r="N5" s="683"/>
      <c r="O5" s="683"/>
      <c r="P5" s="683"/>
      <c r="Q5" s="683"/>
    </row>
    <row r="6" spans="2:18">
      <c r="E6" s="10"/>
      <c r="F6" s="10"/>
      <c r="G6" s="10"/>
      <c r="H6" s="10"/>
      <c r="I6" s="10"/>
      <c r="J6" s="10"/>
      <c r="K6" s="10"/>
      <c r="L6" s="10"/>
    </row>
    <row r="7" spans="2:18">
      <c r="C7" s="689"/>
      <c r="D7" s="689"/>
      <c r="E7" s="689"/>
      <c r="F7" s="689"/>
      <c r="G7" s="689"/>
      <c r="H7" s="689"/>
      <c r="I7" s="689"/>
      <c r="J7" s="689"/>
      <c r="K7" s="689"/>
      <c r="L7" s="689"/>
      <c r="M7" s="689"/>
      <c r="N7" s="689"/>
      <c r="O7" s="689"/>
      <c r="P7" s="689"/>
      <c r="Q7" s="689"/>
      <c r="R7" s="689"/>
    </row>
    <row r="8" spans="2:18">
      <c r="C8" s="690"/>
      <c r="D8" s="690"/>
      <c r="E8" s="690"/>
      <c r="F8" s="690"/>
      <c r="G8" s="690"/>
      <c r="H8" s="690"/>
      <c r="I8" s="690"/>
      <c r="J8" s="690"/>
      <c r="K8" s="690"/>
      <c r="L8" s="690"/>
      <c r="M8" s="690"/>
      <c r="N8" s="690"/>
      <c r="O8" s="690"/>
      <c r="P8" s="690"/>
      <c r="Q8" s="690"/>
      <c r="R8" s="690"/>
    </row>
    <row r="9" spans="2:18" ht="16.5" thickBot="1">
      <c r="E9" s="10"/>
    </row>
    <row r="10" spans="2:18">
      <c r="B10" s="684" t="s">
        <v>7</v>
      </c>
      <c r="C10" s="691" t="s">
        <v>5</v>
      </c>
      <c r="D10" s="688" t="s">
        <v>68</v>
      </c>
      <c r="E10" s="691" t="s">
        <v>22</v>
      </c>
      <c r="F10" s="691"/>
      <c r="G10" s="691"/>
      <c r="H10" s="691"/>
      <c r="I10" s="691"/>
      <c r="J10" s="691"/>
      <c r="K10" s="691"/>
      <c r="L10" s="691"/>
      <c r="M10" s="691"/>
      <c r="N10" s="691"/>
      <c r="O10" s="691"/>
      <c r="P10" s="691"/>
      <c r="Q10" s="249" t="s">
        <v>6</v>
      </c>
      <c r="R10" s="16"/>
    </row>
    <row r="11" spans="2:18" ht="16.5" customHeight="1">
      <c r="B11" s="685"/>
      <c r="C11" s="692"/>
      <c r="D11" s="687"/>
      <c r="E11" s="687" t="s">
        <v>10</v>
      </c>
      <c r="F11" s="687" t="s">
        <v>11</v>
      </c>
      <c r="G11" s="687" t="s">
        <v>12</v>
      </c>
      <c r="H11" s="687" t="s">
        <v>13</v>
      </c>
      <c r="I11" s="687" t="s">
        <v>14</v>
      </c>
      <c r="J11" s="687" t="s">
        <v>15</v>
      </c>
      <c r="K11" s="687" t="s">
        <v>16</v>
      </c>
      <c r="L11" s="687" t="s">
        <v>17</v>
      </c>
      <c r="M11" s="687" t="s">
        <v>18</v>
      </c>
      <c r="N11" s="687" t="s">
        <v>19</v>
      </c>
      <c r="O11" s="687" t="s">
        <v>20</v>
      </c>
      <c r="P11" s="687" t="s">
        <v>21</v>
      </c>
      <c r="Q11" s="250" t="s">
        <v>23</v>
      </c>
    </row>
    <row r="12" spans="2:18" ht="32.25" customHeight="1">
      <c r="B12" s="686"/>
      <c r="C12" s="692"/>
      <c r="D12" s="687"/>
      <c r="E12" s="687"/>
      <c r="F12" s="687"/>
      <c r="G12" s="687"/>
      <c r="H12" s="687"/>
      <c r="I12" s="687"/>
      <c r="J12" s="687"/>
      <c r="K12" s="687"/>
      <c r="L12" s="687"/>
      <c r="M12" s="687"/>
      <c r="N12" s="687"/>
      <c r="O12" s="687"/>
      <c r="P12" s="687"/>
      <c r="Q12" s="250" t="s">
        <v>69</v>
      </c>
    </row>
    <row r="13" spans="2:18">
      <c r="B13" s="171" t="s">
        <v>78</v>
      </c>
      <c r="C13" s="14"/>
      <c r="D13" s="13"/>
      <c r="E13" s="13"/>
      <c r="F13" s="13"/>
      <c r="G13" s="13"/>
      <c r="H13" s="13"/>
      <c r="I13" s="13"/>
      <c r="J13" s="13"/>
      <c r="K13" s="13"/>
      <c r="L13" s="13"/>
      <c r="M13" s="13"/>
      <c r="N13" s="13"/>
      <c r="O13" s="13"/>
      <c r="P13" s="13"/>
      <c r="Q13" s="250"/>
    </row>
    <row r="14" spans="2:18">
      <c r="B14" s="171" t="s">
        <v>79</v>
      </c>
      <c r="C14" s="15"/>
      <c r="D14" s="13"/>
      <c r="E14" s="13"/>
      <c r="F14" s="13"/>
      <c r="G14" s="13"/>
      <c r="H14" s="13"/>
      <c r="I14" s="13"/>
      <c r="J14" s="13"/>
      <c r="K14" s="13"/>
      <c r="L14" s="13"/>
      <c r="M14" s="13"/>
      <c r="N14" s="13"/>
      <c r="O14" s="13"/>
      <c r="P14" s="13"/>
      <c r="Q14" s="250"/>
    </row>
    <row r="15" spans="2:18">
      <c r="B15" s="171" t="s">
        <v>80</v>
      </c>
      <c r="C15" s="15"/>
      <c r="D15" s="13"/>
      <c r="E15" s="13"/>
      <c r="F15" s="13"/>
      <c r="G15" s="13"/>
      <c r="H15" s="13"/>
      <c r="I15" s="13"/>
      <c r="J15" s="13"/>
      <c r="K15" s="13"/>
      <c r="L15" s="13"/>
      <c r="M15" s="13"/>
      <c r="N15" s="13"/>
      <c r="O15" s="13"/>
      <c r="P15" s="13"/>
      <c r="Q15" s="250"/>
    </row>
    <row r="16" spans="2:18">
      <c r="B16" s="171" t="s">
        <v>81</v>
      </c>
      <c r="C16" s="15"/>
      <c r="D16" s="13"/>
      <c r="E16" s="13"/>
      <c r="F16" s="13"/>
      <c r="G16" s="13"/>
      <c r="H16" s="13"/>
      <c r="I16" s="13"/>
      <c r="J16" s="13"/>
      <c r="K16" s="13"/>
      <c r="L16" s="13"/>
      <c r="M16" s="13"/>
      <c r="N16" s="13"/>
      <c r="O16" s="13"/>
      <c r="P16" s="13"/>
      <c r="Q16" s="250"/>
      <c r="R16" s="19"/>
    </row>
    <row r="17" spans="2:17">
      <c r="B17" s="171" t="s">
        <v>82</v>
      </c>
      <c r="C17" s="15"/>
      <c r="D17" s="13"/>
      <c r="E17" s="13"/>
      <c r="F17" s="13"/>
      <c r="G17" s="13"/>
      <c r="H17" s="13"/>
      <c r="I17" s="13"/>
      <c r="J17" s="13"/>
      <c r="K17" s="13"/>
      <c r="L17" s="13"/>
      <c r="M17" s="13"/>
      <c r="N17" s="13"/>
      <c r="O17" s="13"/>
      <c r="P17" s="13"/>
      <c r="Q17" s="250"/>
    </row>
    <row r="18" spans="2:17">
      <c r="B18" s="171" t="s">
        <v>83</v>
      </c>
      <c r="C18" s="15"/>
      <c r="D18" s="13"/>
      <c r="E18" s="13"/>
      <c r="F18" s="13"/>
      <c r="G18" s="13"/>
      <c r="H18" s="13"/>
      <c r="I18" s="13"/>
      <c r="J18" s="13"/>
      <c r="K18" s="13"/>
      <c r="L18" s="13"/>
      <c r="M18" s="13"/>
      <c r="N18" s="13"/>
      <c r="O18" s="13"/>
      <c r="P18" s="13"/>
      <c r="Q18" s="250"/>
    </row>
    <row r="19" spans="2:17">
      <c r="B19" s="171" t="s">
        <v>84</v>
      </c>
      <c r="C19" s="14"/>
      <c r="D19" s="13"/>
      <c r="E19" s="13"/>
      <c r="F19" s="13"/>
      <c r="G19" s="13"/>
      <c r="H19" s="13"/>
      <c r="I19" s="13"/>
      <c r="J19" s="13"/>
      <c r="K19" s="13"/>
      <c r="L19" s="13"/>
      <c r="M19" s="13"/>
      <c r="N19" s="13"/>
      <c r="O19" s="13"/>
      <c r="P19" s="13"/>
      <c r="Q19" s="250"/>
    </row>
    <row r="20" spans="2:17">
      <c r="B20" s="171" t="s">
        <v>85</v>
      </c>
      <c r="C20" s="15"/>
      <c r="D20" s="13"/>
      <c r="E20" s="13"/>
      <c r="F20" s="13"/>
      <c r="G20" s="13"/>
      <c r="H20" s="13"/>
      <c r="I20" s="13"/>
      <c r="J20" s="13"/>
      <c r="K20" s="13"/>
      <c r="L20" s="13"/>
      <c r="M20" s="13"/>
      <c r="N20" s="13"/>
      <c r="O20" s="13"/>
      <c r="P20" s="13"/>
      <c r="Q20" s="250"/>
    </row>
    <row r="21" spans="2:17">
      <c r="B21" s="171" t="s">
        <v>86</v>
      </c>
      <c r="C21" s="14"/>
      <c r="D21" s="13"/>
      <c r="E21" s="13"/>
      <c r="F21" s="13"/>
      <c r="G21" s="13"/>
      <c r="H21" s="13"/>
      <c r="I21" s="13"/>
      <c r="J21" s="13"/>
      <c r="K21" s="13"/>
      <c r="L21" s="13"/>
      <c r="M21" s="13"/>
      <c r="N21" s="13"/>
      <c r="O21" s="13"/>
      <c r="P21" s="13"/>
      <c r="Q21" s="250"/>
    </row>
    <row r="22" spans="2:17">
      <c r="B22" s="171" t="s">
        <v>87</v>
      </c>
      <c r="C22" s="15"/>
      <c r="D22" s="13"/>
      <c r="E22" s="13"/>
      <c r="F22" s="13"/>
      <c r="G22" s="13"/>
      <c r="H22" s="13"/>
      <c r="I22" s="13"/>
      <c r="J22" s="13"/>
      <c r="K22" s="13"/>
      <c r="L22" s="13"/>
      <c r="M22" s="13"/>
      <c r="N22" s="13"/>
      <c r="O22" s="13"/>
      <c r="P22" s="13"/>
      <c r="Q22" s="250"/>
    </row>
    <row r="23" spans="2:17">
      <c r="B23" s="171" t="s">
        <v>88</v>
      </c>
      <c r="C23" s="15"/>
      <c r="D23" s="13"/>
      <c r="E23" s="13"/>
      <c r="F23" s="13"/>
      <c r="G23" s="13"/>
      <c r="H23" s="13"/>
      <c r="I23" s="13"/>
      <c r="J23" s="13"/>
      <c r="K23" s="13"/>
      <c r="L23" s="13"/>
      <c r="M23" s="13"/>
      <c r="N23" s="13"/>
      <c r="O23" s="13"/>
      <c r="P23" s="13"/>
      <c r="Q23" s="250"/>
    </row>
    <row r="24" spans="2:17">
      <c r="B24" s="171" t="s">
        <v>89</v>
      </c>
      <c r="C24" s="15"/>
      <c r="D24" s="13"/>
      <c r="E24" s="13"/>
      <c r="F24" s="13"/>
      <c r="G24" s="13"/>
      <c r="H24" s="13"/>
      <c r="I24" s="13"/>
      <c r="J24" s="13"/>
      <c r="K24" s="13"/>
      <c r="L24" s="13"/>
      <c r="M24" s="13"/>
      <c r="N24" s="13"/>
      <c r="O24" s="13"/>
      <c r="P24" s="13"/>
      <c r="Q24" s="250"/>
    </row>
    <row r="25" spans="2:17">
      <c r="B25" s="171" t="s">
        <v>90</v>
      </c>
      <c r="C25" s="15"/>
      <c r="D25" s="13"/>
      <c r="E25" s="13"/>
      <c r="F25" s="13"/>
      <c r="G25" s="13"/>
      <c r="H25" s="13"/>
      <c r="I25" s="13"/>
      <c r="J25" s="13"/>
      <c r="K25" s="13"/>
      <c r="L25" s="13"/>
      <c r="M25" s="13"/>
      <c r="N25" s="13"/>
      <c r="O25" s="13"/>
      <c r="P25" s="13"/>
      <c r="Q25" s="250"/>
    </row>
    <row r="26" spans="2:17">
      <c r="B26" s="171" t="s">
        <v>91</v>
      </c>
      <c r="C26" s="15"/>
      <c r="D26" s="13"/>
      <c r="E26" s="13"/>
      <c r="F26" s="13"/>
      <c r="G26" s="13"/>
      <c r="H26" s="13"/>
      <c r="I26" s="13"/>
      <c r="J26" s="13"/>
      <c r="K26" s="13"/>
      <c r="L26" s="13"/>
      <c r="M26" s="13"/>
      <c r="N26" s="13"/>
      <c r="O26" s="13"/>
      <c r="P26" s="13"/>
      <c r="Q26" s="250"/>
    </row>
    <row r="27" spans="2:17" ht="16.5" thickBot="1">
      <c r="B27" s="172" t="s">
        <v>92</v>
      </c>
      <c r="C27" s="251"/>
      <c r="D27" s="252"/>
      <c r="E27" s="252"/>
      <c r="F27" s="252"/>
      <c r="G27" s="252"/>
      <c r="H27" s="252"/>
      <c r="I27" s="252"/>
      <c r="J27" s="252"/>
      <c r="K27" s="252"/>
      <c r="L27" s="252"/>
      <c r="M27" s="252"/>
      <c r="N27" s="252"/>
      <c r="O27" s="252"/>
      <c r="P27" s="252"/>
      <c r="Q27" s="253"/>
    </row>
    <row r="28" spans="2:17" ht="24.75" customHeight="1">
      <c r="C28" s="16"/>
      <c r="D28" s="16"/>
      <c r="E28" s="16"/>
      <c r="F28" s="16"/>
      <c r="G28" s="16"/>
      <c r="H28" s="16"/>
      <c r="I28" s="16"/>
      <c r="J28" s="16"/>
      <c r="K28" s="16"/>
      <c r="L28" s="16"/>
      <c r="M28" s="16"/>
      <c r="N28" s="16"/>
      <c r="O28" s="16"/>
      <c r="P28" s="16"/>
      <c r="Q28" s="16"/>
    </row>
    <row r="30" spans="2:17">
      <c r="B30" s="410" t="s">
        <v>866</v>
      </c>
      <c r="C30" s="410"/>
      <c r="N30" s="36" t="s">
        <v>75</v>
      </c>
    </row>
    <row r="31" spans="2:17">
      <c r="H31" s="35" t="s">
        <v>73</v>
      </c>
    </row>
  </sheetData>
  <sheetProtection password="829C" sheet="1" objects="1" scenarios="1"/>
  <mergeCells count="19">
    <mergeCell ref="G11:G12"/>
    <mergeCell ref="H11:H12"/>
    <mergeCell ref="I11:I12"/>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55"/>
  <sheetViews>
    <sheetView zoomScale="65" zoomScaleNormal="65" workbookViewId="0">
      <selection activeCell="E4" sqref="E4"/>
    </sheetView>
  </sheetViews>
  <sheetFormatPr defaultColWidth="9.140625" defaultRowHeight="15.75"/>
  <cols>
    <col min="1" max="1" width="19.42578125" style="22" customWidth="1"/>
    <col min="2" max="7" width="30.140625" style="22" customWidth="1"/>
    <col min="8" max="8" width="18.85546875" style="22" customWidth="1"/>
    <col min="9" max="9" width="15.5703125" style="22" customWidth="1"/>
    <col min="10" max="10" width="16" style="22" bestFit="1" customWidth="1"/>
    <col min="11" max="16384" width="9.140625" style="22"/>
  </cols>
  <sheetData>
    <row r="2" spans="2:10" ht="17.25" customHeight="1"/>
    <row r="3" spans="2:10">
      <c r="B3" s="12" t="s">
        <v>755</v>
      </c>
      <c r="C3" s="12"/>
      <c r="D3" s="12"/>
      <c r="E3" s="12"/>
      <c r="F3" s="12"/>
      <c r="G3" s="17" t="s">
        <v>644</v>
      </c>
    </row>
    <row r="4" spans="2:10">
      <c r="B4" s="12" t="s">
        <v>771</v>
      </c>
      <c r="C4" s="12"/>
      <c r="D4" s="12"/>
      <c r="E4" s="12"/>
      <c r="F4" s="12"/>
    </row>
    <row r="7" spans="2:10" ht="22.5" customHeight="1">
      <c r="B7" s="693" t="s">
        <v>623</v>
      </c>
      <c r="C7" s="693"/>
      <c r="D7" s="693"/>
      <c r="E7" s="693"/>
      <c r="F7" s="693"/>
      <c r="G7" s="693"/>
      <c r="H7" s="24"/>
      <c r="I7" s="24"/>
    </row>
    <row r="8" spans="2:10">
      <c r="G8" s="23"/>
      <c r="H8" s="23"/>
      <c r="I8" s="23"/>
    </row>
    <row r="9" spans="2:10" ht="16.5" thickBot="1">
      <c r="G9" s="141" t="s">
        <v>3</v>
      </c>
    </row>
    <row r="10" spans="2:10" s="85" customFormat="1" ht="18" customHeight="1">
      <c r="B10" s="696" t="s">
        <v>789</v>
      </c>
      <c r="C10" s="697"/>
      <c r="D10" s="697"/>
      <c r="E10" s="697"/>
      <c r="F10" s="697"/>
      <c r="G10" s="698"/>
      <c r="J10" s="86"/>
    </row>
    <row r="11" spans="2:10" s="85" customFormat="1" ht="21.75" customHeight="1">
      <c r="B11" s="699"/>
      <c r="C11" s="700"/>
      <c r="D11" s="700"/>
      <c r="E11" s="700"/>
      <c r="F11" s="700"/>
      <c r="G11" s="701"/>
    </row>
    <row r="12" spans="2:10" s="85" customFormat="1" ht="69.75" customHeight="1">
      <c r="B12" s="167" t="s">
        <v>627</v>
      </c>
      <c r="C12" s="118" t="s">
        <v>64</v>
      </c>
      <c r="D12" s="118" t="s">
        <v>624</v>
      </c>
      <c r="E12" s="118" t="s">
        <v>625</v>
      </c>
      <c r="F12" s="118" t="s">
        <v>630</v>
      </c>
      <c r="G12" s="119" t="s">
        <v>802</v>
      </c>
    </row>
    <row r="13" spans="2:10" s="85" customFormat="1" ht="17.25" customHeight="1">
      <c r="B13" s="117"/>
      <c r="C13" s="118">
        <v>1</v>
      </c>
      <c r="D13" s="118">
        <v>2</v>
      </c>
      <c r="E13" s="118">
        <v>3</v>
      </c>
      <c r="F13" s="118" t="s">
        <v>631</v>
      </c>
      <c r="G13" s="119">
        <v>5</v>
      </c>
    </row>
    <row r="14" spans="2:10" s="85" customFormat="1" ht="33" customHeight="1">
      <c r="B14" s="120" t="s">
        <v>626</v>
      </c>
      <c r="C14" s="325">
        <v>86666000</v>
      </c>
      <c r="D14" s="325">
        <v>86666000</v>
      </c>
      <c r="E14" s="517">
        <v>86666000</v>
      </c>
      <c r="F14" s="420">
        <v>0</v>
      </c>
      <c r="G14" s="518">
        <f>+E14/D14</f>
        <v>1</v>
      </c>
    </row>
    <row r="15" spans="2:10" s="85" customFormat="1" ht="33" customHeight="1">
      <c r="B15" s="121" t="s">
        <v>654</v>
      </c>
      <c r="C15" s="414"/>
      <c r="D15" s="414"/>
      <c r="E15" s="415"/>
      <c r="F15" s="414"/>
      <c r="G15" s="416"/>
    </row>
    <row r="16" spans="2:10" s="85" customFormat="1" ht="33" customHeight="1" thickBot="1">
      <c r="B16" s="122" t="s">
        <v>632</v>
      </c>
      <c r="C16" s="326"/>
      <c r="D16" s="326"/>
      <c r="E16" s="327"/>
      <c r="F16" s="326"/>
      <c r="G16" s="328"/>
    </row>
    <row r="17" spans="2:9" s="85" customFormat="1" ht="34.5" customHeight="1" thickBot="1">
      <c r="B17" s="123"/>
      <c r="C17" s="124"/>
      <c r="D17" s="125"/>
      <c r="E17" s="126"/>
      <c r="F17" s="270" t="s">
        <v>3</v>
      </c>
      <c r="G17" s="270"/>
    </row>
    <row r="18" spans="2:9" s="85" customFormat="1" ht="33" customHeight="1">
      <c r="B18" s="702" t="s">
        <v>790</v>
      </c>
      <c r="C18" s="703"/>
      <c r="D18" s="703"/>
      <c r="E18" s="703"/>
      <c r="F18" s="704"/>
      <c r="G18" s="271"/>
      <c r="H18" s="268"/>
    </row>
    <row r="19" spans="2:9" s="85" customFormat="1" ht="18.75">
      <c r="B19" s="127"/>
      <c r="C19" s="118" t="s">
        <v>806</v>
      </c>
      <c r="D19" s="118" t="s">
        <v>794</v>
      </c>
      <c r="E19" s="118" t="s">
        <v>795</v>
      </c>
      <c r="F19" s="272" t="s">
        <v>796</v>
      </c>
      <c r="G19" s="269"/>
    </row>
    <row r="20" spans="2:9" s="85" customFormat="1" ht="33" customHeight="1">
      <c r="B20" s="120" t="s">
        <v>626</v>
      </c>
      <c r="C20" s="421">
        <v>4012815.15</v>
      </c>
      <c r="D20" s="421">
        <f>+C34</f>
        <v>23919965.489999998</v>
      </c>
      <c r="E20" s="421">
        <f>+C41</f>
        <v>36000000</v>
      </c>
      <c r="F20" s="422">
        <v>36000000</v>
      </c>
      <c r="G20" s="27"/>
    </row>
    <row r="21" spans="2:9" ht="33" customHeight="1">
      <c r="B21" s="159" t="s">
        <v>654</v>
      </c>
      <c r="C21" s="348"/>
      <c r="D21" s="348"/>
      <c r="E21" s="349"/>
      <c r="F21" s="350"/>
      <c r="G21" s="27"/>
      <c r="H21" s="27"/>
    </row>
    <row r="22" spans="2:9" ht="33" customHeight="1" thickBot="1">
      <c r="B22" s="122" t="s">
        <v>632</v>
      </c>
      <c r="C22" s="351"/>
      <c r="D22" s="352"/>
      <c r="E22" s="353"/>
      <c r="F22" s="354"/>
      <c r="G22" s="27"/>
      <c r="H22" s="27"/>
    </row>
    <row r="23" spans="2:9" ht="33" customHeight="1" thickBot="1">
      <c r="G23" s="141" t="s">
        <v>3</v>
      </c>
    </row>
    <row r="24" spans="2:9" ht="33" customHeight="1">
      <c r="B24" s="702" t="s">
        <v>791</v>
      </c>
      <c r="C24" s="703"/>
      <c r="D24" s="703"/>
      <c r="E24" s="703"/>
      <c r="F24" s="703"/>
      <c r="G24" s="704"/>
    </row>
    <row r="25" spans="2:9" ht="47.25" customHeight="1">
      <c r="B25" s="120" t="s">
        <v>627</v>
      </c>
      <c r="C25" s="118" t="s">
        <v>64</v>
      </c>
      <c r="D25" s="118" t="s">
        <v>624</v>
      </c>
      <c r="E25" s="118" t="s">
        <v>625</v>
      </c>
      <c r="F25" s="118" t="s">
        <v>630</v>
      </c>
      <c r="G25" s="119" t="s">
        <v>807</v>
      </c>
    </row>
    <row r="26" spans="2:9" ht="17.25" customHeight="1">
      <c r="B26" s="694" t="s">
        <v>626</v>
      </c>
      <c r="C26" s="118">
        <v>1</v>
      </c>
      <c r="D26" s="118">
        <v>2</v>
      </c>
      <c r="E26" s="118">
        <v>3</v>
      </c>
      <c r="F26" s="118" t="s">
        <v>631</v>
      </c>
      <c r="G26" s="119">
        <v>5</v>
      </c>
    </row>
    <row r="27" spans="2:9" ht="33" customHeight="1">
      <c r="B27" s="695"/>
      <c r="C27" s="539">
        <v>12338000</v>
      </c>
      <c r="D27" s="420">
        <f>+E27</f>
        <v>4012815.15</v>
      </c>
      <c r="E27" s="420">
        <f>+C20</f>
        <v>4012815.15</v>
      </c>
      <c r="F27" s="325">
        <f>+D27-E27</f>
        <v>0</v>
      </c>
      <c r="G27" s="435">
        <f>+E27/OLE_LINK1</f>
        <v>0.32524032663316582</v>
      </c>
      <c r="I27" s="554"/>
    </row>
    <row r="28" spans="2:9" ht="33" customHeight="1">
      <c r="B28" s="159" t="s">
        <v>654</v>
      </c>
      <c r="C28" s="425"/>
      <c r="D28" s="417"/>
      <c r="E28" s="417"/>
      <c r="F28" s="417"/>
      <c r="G28" s="418"/>
    </row>
    <row r="29" spans="2:9" ht="33" customHeight="1" thickBot="1">
      <c r="B29" s="122" t="s">
        <v>632</v>
      </c>
      <c r="C29" s="423"/>
      <c r="D29" s="327"/>
      <c r="E29" s="327"/>
      <c r="F29" s="327"/>
      <c r="G29" s="328"/>
    </row>
    <row r="30" spans="2:9" ht="33" customHeight="1" thickBot="1">
      <c r="G30" s="141" t="s">
        <v>3</v>
      </c>
    </row>
    <row r="31" spans="2:9" ht="33" customHeight="1">
      <c r="B31" s="702" t="s">
        <v>792</v>
      </c>
      <c r="C31" s="703"/>
      <c r="D31" s="703"/>
      <c r="E31" s="703"/>
      <c r="F31" s="703"/>
      <c r="G31" s="704"/>
    </row>
    <row r="32" spans="2:9" ht="63" customHeight="1">
      <c r="B32" s="127" t="s">
        <v>627</v>
      </c>
      <c r="C32" s="118" t="s">
        <v>64</v>
      </c>
      <c r="D32" s="118" t="s">
        <v>624</v>
      </c>
      <c r="E32" s="118" t="s">
        <v>625</v>
      </c>
      <c r="F32" s="118" t="s">
        <v>630</v>
      </c>
      <c r="G32" s="119" t="s">
        <v>804</v>
      </c>
    </row>
    <row r="33" spans="2:10" ht="17.25" customHeight="1">
      <c r="B33" s="120" t="s">
        <v>627</v>
      </c>
      <c r="C33" s="118">
        <v>1</v>
      </c>
      <c r="D33" s="118">
        <v>2</v>
      </c>
      <c r="E33" s="118">
        <v>3</v>
      </c>
      <c r="F33" s="118" t="s">
        <v>631</v>
      </c>
      <c r="G33" s="119">
        <v>5</v>
      </c>
    </row>
    <row r="34" spans="2:10" ht="33" customHeight="1">
      <c r="B34" s="694" t="s">
        <v>626</v>
      </c>
      <c r="C34" s="424">
        <f>19919965.49+4000000</f>
        <v>23919965.489999998</v>
      </c>
      <c r="D34" s="424">
        <v>16105211.640000001</v>
      </c>
      <c r="E34" s="424">
        <f>+D34</f>
        <v>16105211.640000001</v>
      </c>
      <c r="F34" s="325">
        <f>+D34-E34</f>
        <v>0</v>
      </c>
      <c r="G34" s="435">
        <f>+E34/C34</f>
        <v>0.67329577238449445</v>
      </c>
    </row>
    <row r="35" spans="2:10" ht="33" customHeight="1">
      <c r="B35" s="695"/>
      <c r="C35" s="348"/>
      <c r="D35" s="419"/>
      <c r="E35" s="419"/>
      <c r="F35" s="417"/>
      <c r="G35" s="443"/>
      <c r="J35" s="554"/>
    </row>
    <row r="36" spans="2:10" ht="33" customHeight="1" thickBot="1">
      <c r="B36" s="159" t="s">
        <v>654</v>
      </c>
      <c r="C36" s="525"/>
      <c r="D36" s="526"/>
      <c r="E36" s="526"/>
      <c r="F36" s="527"/>
      <c r="G36" s="328"/>
    </row>
    <row r="37" spans="2:10" ht="33" customHeight="1" thickBot="1">
      <c r="B37" s="122" t="s">
        <v>632</v>
      </c>
      <c r="C37" s="528"/>
      <c r="D37" s="529"/>
      <c r="E37" s="529"/>
      <c r="F37" s="529"/>
      <c r="G37" s="141" t="s">
        <v>3</v>
      </c>
    </row>
    <row r="38" spans="2:10" ht="33" customHeight="1">
      <c r="B38" s="702" t="s">
        <v>797</v>
      </c>
      <c r="C38" s="703"/>
      <c r="D38" s="703"/>
      <c r="E38" s="703"/>
      <c r="F38" s="703"/>
      <c r="G38" s="704"/>
    </row>
    <row r="39" spans="2:10" ht="65.25" customHeight="1">
      <c r="B39" s="127" t="s">
        <v>627</v>
      </c>
      <c r="C39" s="118" t="s">
        <v>64</v>
      </c>
      <c r="D39" s="118" t="s">
        <v>624</v>
      </c>
      <c r="E39" s="118" t="s">
        <v>625</v>
      </c>
      <c r="F39" s="118" t="s">
        <v>630</v>
      </c>
      <c r="G39" s="119" t="s">
        <v>805</v>
      </c>
    </row>
    <row r="40" spans="2:10" ht="17.25" customHeight="1">
      <c r="B40" s="120" t="s">
        <v>627</v>
      </c>
      <c r="C40" s="118">
        <v>1</v>
      </c>
      <c r="D40" s="118">
        <v>2</v>
      </c>
      <c r="E40" s="118">
        <v>3</v>
      </c>
      <c r="F40" s="118" t="s">
        <v>631</v>
      </c>
      <c r="G40" s="119">
        <v>5</v>
      </c>
    </row>
    <row r="41" spans="2:10" ht="33" customHeight="1">
      <c r="B41" s="694" t="s">
        <v>626</v>
      </c>
      <c r="C41" s="424">
        <v>36000000</v>
      </c>
      <c r="D41" s="424">
        <v>31164327.16</v>
      </c>
      <c r="E41" s="424">
        <f>+D41</f>
        <v>31164327.16</v>
      </c>
      <c r="F41" s="325">
        <f>+D41-E41</f>
        <v>0</v>
      </c>
      <c r="G41" s="435">
        <f>+E41/C41</f>
        <v>0.86567575444444445</v>
      </c>
    </row>
    <row r="42" spans="2:10" ht="33" customHeight="1">
      <c r="B42" s="695"/>
      <c r="C42" s="425"/>
      <c r="D42" s="355"/>
      <c r="E42" s="355"/>
      <c r="F42" s="355"/>
      <c r="G42" s="356"/>
    </row>
    <row r="43" spans="2:10" ht="33" customHeight="1" thickBot="1">
      <c r="B43" s="159" t="s">
        <v>654</v>
      </c>
      <c r="C43" s="423"/>
      <c r="D43" s="497"/>
      <c r="E43" s="497"/>
      <c r="F43" s="327"/>
      <c r="G43" s="328"/>
    </row>
    <row r="44" spans="2:10" ht="33" customHeight="1" thickBot="1">
      <c r="B44" s="122" t="s">
        <v>632</v>
      </c>
      <c r="G44" s="141" t="s">
        <v>3</v>
      </c>
    </row>
    <row r="45" spans="2:10" ht="33" customHeight="1">
      <c r="B45" s="702" t="s">
        <v>793</v>
      </c>
      <c r="C45" s="703"/>
      <c r="D45" s="703"/>
      <c r="E45" s="703"/>
      <c r="F45" s="703"/>
      <c r="G45" s="704"/>
    </row>
    <row r="46" spans="2:10" ht="57" customHeight="1">
      <c r="B46" s="127" t="s">
        <v>627</v>
      </c>
      <c r="C46" s="118" t="s">
        <v>64</v>
      </c>
      <c r="D46" s="118" t="s">
        <v>624</v>
      </c>
      <c r="E46" s="118" t="s">
        <v>625</v>
      </c>
      <c r="F46" s="118" t="s">
        <v>630</v>
      </c>
      <c r="G46" s="496" t="s">
        <v>803</v>
      </c>
    </row>
    <row r="47" spans="2:10" ht="17.25" customHeight="1">
      <c r="B47" s="694" t="s">
        <v>626</v>
      </c>
      <c r="C47" s="118">
        <v>1</v>
      </c>
      <c r="D47" s="118">
        <v>2</v>
      </c>
      <c r="E47" s="118">
        <v>3</v>
      </c>
      <c r="F47" s="118" t="s">
        <v>631</v>
      </c>
      <c r="G47" s="119">
        <v>5</v>
      </c>
    </row>
    <row r="48" spans="2:10" ht="33" customHeight="1">
      <c r="B48" s="695"/>
      <c r="C48" s="424"/>
      <c r="D48" s="325"/>
      <c r="E48" s="325"/>
      <c r="F48" s="325"/>
      <c r="G48" s="435"/>
    </row>
    <row r="49" spans="2:7" ht="33" customHeight="1">
      <c r="B49" s="516" t="s">
        <v>654</v>
      </c>
      <c r="C49" s="425"/>
      <c r="D49" s="357"/>
      <c r="E49" s="355"/>
      <c r="F49" s="357"/>
      <c r="G49" s="356"/>
    </row>
    <row r="50" spans="2:7" ht="33" customHeight="1" thickBot="1">
      <c r="B50" s="122" t="s">
        <v>632</v>
      </c>
      <c r="C50" s="423"/>
      <c r="D50" s="326"/>
      <c r="E50" s="326"/>
      <c r="F50" s="490"/>
      <c r="G50" s="328"/>
    </row>
    <row r="51" spans="2:7" ht="33" customHeight="1">
      <c r="B51" s="161"/>
      <c r="C51" s="27"/>
      <c r="D51" s="27"/>
      <c r="E51" s="27"/>
      <c r="F51" s="27"/>
      <c r="G51" s="27"/>
    </row>
    <row r="52" spans="2:7" ht="18.75" customHeight="1">
      <c r="B52" s="705" t="s">
        <v>655</v>
      </c>
      <c r="C52" s="705"/>
      <c r="D52" s="705"/>
      <c r="E52" s="705"/>
      <c r="F52" s="705"/>
      <c r="G52" s="705"/>
    </row>
    <row r="53" spans="2:7" ht="18.75" customHeight="1">
      <c r="B53" s="116"/>
    </row>
    <row r="54" spans="2:7">
      <c r="B54" s="22" t="s">
        <v>863</v>
      </c>
      <c r="F54" s="116" t="s">
        <v>678</v>
      </c>
      <c r="G54" s="116"/>
    </row>
    <row r="55" spans="2:7">
      <c r="B55" s="644" t="s">
        <v>628</v>
      </c>
      <c r="C55" s="644"/>
      <c r="D55" s="644"/>
      <c r="E55" s="644"/>
      <c r="F55" s="644"/>
      <c r="G55" s="644"/>
    </row>
  </sheetData>
  <sheetProtection password="829C" sheet="1" objects="1" scenarios="1"/>
  <mergeCells count="13">
    <mergeCell ref="B55:G55"/>
    <mergeCell ref="B7:G7"/>
    <mergeCell ref="B47:B48"/>
    <mergeCell ref="B26:B27"/>
    <mergeCell ref="B10:G11"/>
    <mergeCell ref="B18:F18"/>
    <mergeCell ref="B52:G52"/>
    <mergeCell ref="B24:G24"/>
    <mergeCell ref="B31:G31"/>
    <mergeCell ref="B38:G38"/>
    <mergeCell ref="B45:G45"/>
    <mergeCell ref="B34:B35"/>
    <mergeCell ref="B41:B42"/>
  </mergeCells>
  <phoneticPr fontId="3" type="noConversion"/>
  <printOptions horizontalCentered="1"/>
  <pageMargins left="0.7" right="0.7" top="0.75" bottom="0.75" header="0.3" footer="0.3"/>
  <pageSetup scale="43"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zoomScale="75" zoomScaleNormal="75" zoomScaleSheetLayoutView="75" workbookViewId="0">
      <selection activeCell="D1" sqref="D1"/>
    </sheetView>
  </sheetViews>
  <sheetFormatPr defaultColWidth="9.140625" defaultRowHeight="15.75"/>
  <cols>
    <col min="1" max="1" width="5.5703125" style="2" customWidth="1"/>
    <col min="2" max="2" width="12.28515625" style="2" customWidth="1"/>
    <col min="3" max="3" width="22.7109375" style="2" customWidth="1"/>
    <col min="4" max="8" width="20.7109375" style="2" customWidth="1"/>
    <col min="9" max="9" width="19.2851562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755</v>
      </c>
      <c r="H2" s="17"/>
      <c r="I2" s="17" t="s">
        <v>643</v>
      </c>
      <c r="N2" s="716"/>
      <c r="O2" s="716"/>
    </row>
    <row r="3" spans="2:18">
      <c r="B3" s="1" t="s">
        <v>770</v>
      </c>
      <c r="N3" s="1"/>
      <c r="O3" s="21"/>
    </row>
    <row r="4" spans="2:18">
      <c r="C4" s="29"/>
      <c r="D4" s="29"/>
      <c r="E4" s="29"/>
      <c r="F4" s="29"/>
      <c r="G4" s="29"/>
      <c r="H4" s="29"/>
      <c r="I4" s="29"/>
      <c r="J4" s="29"/>
      <c r="K4" s="29"/>
      <c r="L4" s="29"/>
      <c r="M4" s="29"/>
      <c r="N4" s="29"/>
      <c r="O4" s="29"/>
    </row>
    <row r="5" spans="2:18" ht="20.25">
      <c r="B5" s="721" t="s">
        <v>70</v>
      </c>
      <c r="C5" s="721"/>
      <c r="D5" s="721"/>
      <c r="E5" s="721"/>
      <c r="F5" s="721"/>
      <c r="G5" s="721"/>
      <c r="H5" s="721"/>
      <c r="I5" s="721"/>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13" t="s">
        <v>3</v>
      </c>
      <c r="K7" s="30"/>
      <c r="L7" s="30"/>
      <c r="M7" s="30"/>
      <c r="N7" s="30"/>
      <c r="O7" s="30"/>
      <c r="P7" s="30"/>
    </row>
    <row r="8" spans="2:18" s="34" customFormat="1" ht="32.25" customHeight="1">
      <c r="B8" s="647" t="s">
        <v>8</v>
      </c>
      <c r="C8" s="712" t="s">
        <v>9</v>
      </c>
      <c r="D8" s="714" t="s">
        <v>782</v>
      </c>
      <c r="E8" s="714" t="s">
        <v>776</v>
      </c>
      <c r="F8" s="714" t="s">
        <v>784</v>
      </c>
      <c r="G8" s="717" t="s">
        <v>826</v>
      </c>
      <c r="H8" s="718"/>
      <c r="I8" s="719" t="s">
        <v>827</v>
      </c>
      <c r="J8" s="31"/>
      <c r="K8" s="31"/>
      <c r="L8" s="31"/>
      <c r="M8" s="31"/>
      <c r="N8" s="31"/>
      <c r="O8" s="32"/>
      <c r="P8" s="33"/>
      <c r="Q8" s="33"/>
      <c r="R8" s="33"/>
    </row>
    <row r="9" spans="2:18" s="34" customFormat="1" ht="37.5" customHeight="1" thickBot="1">
      <c r="B9" s="648"/>
      <c r="C9" s="713"/>
      <c r="D9" s="715"/>
      <c r="E9" s="715"/>
      <c r="F9" s="715"/>
      <c r="G9" s="450" t="s">
        <v>783</v>
      </c>
      <c r="H9" s="168" t="s">
        <v>65</v>
      </c>
      <c r="I9" s="720"/>
      <c r="J9" s="33"/>
      <c r="K9" s="33"/>
      <c r="L9" s="33"/>
      <c r="M9" s="33"/>
      <c r="N9" s="33"/>
      <c r="O9" s="33"/>
      <c r="P9" s="33"/>
      <c r="Q9" s="33"/>
      <c r="R9" s="33"/>
    </row>
    <row r="10" spans="2:18" s="11" customFormat="1" ht="24" customHeight="1">
      <c r="B10" s="169" t="s">
        <v>78</v>
      </c>
      <c r="C10" s="170" t="s">
        <v>62</v>
      </c>
      <c r="D10" s="329"/>
      <c r="E10" s="330"/>
      <c r="F10" s="390"/>
      <c r="G10" s="390"/>
      <c r="H10" s="330"/>
      <c r="I10" s="331"/>
      <c r="J10" s="6"/>
      <c r="K10" s="6"/>
      <c r="L10" s="6"/>
      <c r="M10" s="6"/>
      <c r="N10" s="6"/>
      <c r="O10" s="6"/>
      <c r="P10" s="6"/>
      <c r="Q10" s="6"/>
      <c r="R10" s="6"/>
    </row>
    <row r="11" spans="2:18" s="11" customFormat="1" ht="24" customHeight="1">
      <c r="B11" s="171" t="s">
        <v>79</v>
      </c>
      <c r="C11" s="112" t="s">
        <v>63</v>
      </c>
      <c r="D11" s="332"/>
      <c r="E11" s="333"/>
      <c r="F11" s="391"/>
      <c r="G11" s="391"/>
      <c r="H11" s="333"/>
      <c r="I11" s="334"/>
      <c r="J11" s="6"/>
      <c r="K11" s="6"/>
      <c r="L11" s="6"/>
      <c r="M11" s="6"/>
      <c r="N11" s="6"/>
      <c r="O11" s="6"/>
      <c r="P11" s="6"/>
      <c r="Q11" s="6"/>
      <c r="R11" s="6"/>
    </row>
    <row r="12" spans="2:18" s="11" customFormat="1" ht="24" customHeight="1">
      <c r="B12" s="171" t="s">
        <v>80</v>
      </c>
      <c r="C12" s="112" t="s">
        <v>58</v>
      </c>
      <c r="D12" s="332"/>
      <c r="E12" s="333"/>
      <c r="F12" s="391"/>
      <c r="G12" s="391"/>
      <c r="H12" s="333"/>
      <c r="I12" s="334"/>
      <c r="J12" s="6"/>
      <c r="K12" s="6"/>
      <c r="L12" s="6"/>
      <c r="M12" s="6"/>
      <c r="N12" s="6"/>
      <c r="O12" s="6"/>
      <c r="P12" s="6"/>
      <c r="Q12" s="6"/>
      <c r="R12" s="6"/>
    </row>
    <row r="13" spans="2:18" s="11" customFormat="1" ht="24" customHeight="1">
      <c r="B13" s="171" t="s">
        <v>81</v>
      </c>
      <c r="C13" s="112" t="s">
        <v>59</v>
      </c>
      <c r="D13" s="332"/>
      <c r="E13" s="333"/>
      <c r="F13" s="391"/>
      <c r="G13" s="391"/>
      <c r="H13" s="333"/>
      <c r="I13" s="334"/>
      <c r="J13" s="6"/>
      <c r="K13" s="6"/>
      <c r="L13" s="6"/>
      <c r="M13" s="6"/>
      <c r="N13" s="6"/>
      <c r="O13" s="6"/>
      <c r="P13" s="6"/>
      <c r="Q13" s="6"/>
      <c r="R13" s="6"/>
    </row>
    <row r="14" spans="2:18" s="11" customFormat="1" ht="24" customHeight="1">
      <c r="B14" s="171" t="s">
        <v>82</v>
      </c>
      <c r="C14" s="112" t="s">
        <v>60</v>
      </c>
      <c r="D14" s="513">
        <v>1000000</v>
      </c>
      <c r="E14" s="513">
        <v>1958448</v>
      </c>
      <c r="F14" s="513">
        <v>1000000</v>
      </c>
      <c r="G14" s="513">
        <v>750000</v>
      </c>
      <c r="H14" s="323">
        <v>371097.07</v>
      </c>
      <c r="I14" s="433">
        <f>+H14/G14</f>
        <v>0.49479609333333335</v>
      </c>
      <c r="J14" s="553"/>
      <c r="K14" s="553"/>
      <c r="L14" s="6"/>
      <c r="M14" s="6"/>
      <c r="N14" s="6"/>
      <c r="O14" s="6"/>
      <c r="P14" s="6"/>
      <c r="Q14" s="6"/>
      <c r="R14" s="6"/>
    </row>
    <row r="15" spans="2:18" s="11" customFormat="1" ht="24" customHeight="1">
      <c r="B15" s="171" t="s">
        <v>83</v>
      </c>
      <c r="C15" s="112" t="s">
        <v>61</v>
      </c>
      <c r="D15" s="513">
        <v>1000000</v>
      </c>
      <c r="E15" s="513">
        <v>1131364</v>
      </c>
      <c r="F15" s="513">
        <v>1000000</v>
      </c>
      <c r="G15" s="513">
        <v>400000</v>
      </c>
      <c r="H15" s="323">
        <v>0</v>
      </c>
      <c r="I15" s="433">
        <f>+H15/G15</f>
        <v>0</v>
      </c>
      <c r="J15" s="6"/>
      <c r="K15" s="6"/>
      <c r="L15" s="6"/>
      <c r="M15" s="6"/>
      <c r="N15" s="6"/>
      <c r="O15" s="6"/>
      <c r="P15" s="6"/>
      <c r="Q15" s="6"/>
      <c r="R15" s="6"/>
    </row>
    <row r="16" spans="2:18" s="11" customFormat="1" ht="24" customHeight="1" thickBot="1">
      <c r="B16" s="172" t="s">
        <v>84</v>
      </c>
      <c r="C16" s="173" t="s">
        <v>71</v>
      </c>
      <c r="D16" s="335"/>
      <c r="E16" s="336"/>
      <c r="F16" s="336"/>
      <c r="G16" s="336"/>
      <c r="H16" s="336"/>
      <c r="I16" s="337"/>
      <c r="J16" s="6"/>
      <c r="K16" s="6"/>
      <c r="L16" s="6"/>
      <c r="M16" s="6"/>
      <c r="N16" s="6"/>
      <c r="O16" s="6"/>
      <c r="P16" s="6"/>
      <c r="Q16" s="6"/>
      <c r="R16" s="6"/>
    </row>
    <row r="17" spans="2:11" ht="16.5" thickBot="1">
      <c r="B17" s="174"/>
      <c r="C17" s="174"/>
      <c r="D17" s="174"/>
      <c r="E17" s="174"/>
      <c r="F17" s="182"/>
    </row>
    <row r="18" spans="2:11" ht="20.25" customHeight="1">
      <c r="B18" s="706" t="s">
        <v>619</v>
      </c>
      <c r="C18" s="709" t="s">
        <v>62</v>
      </c>
      <c r="D18" s="709"/>
      <c r="E18" s="710"/>
      <c r="F18" s="711" t="s">
        <v>63</v>
      </c>
      <c r="G18" s="709"/>
      <c r="H18" s="710"/>
      <c r="I18" s="711" t="s">
        <v>58</v>
      </c>
      <c r="J18" s="709"/>
      <c r="K18" s="710"/>
    </row>
    <row r="19" spans="2:11">
      <c r="B19" s="707"/>
      <c r="C19" s="105">
        <v>1</v>
      </c>
      <c r="D19" s="105">
        <v>2</v>
      </c>
      <c r="E19" s="175">
        <v>3</v>
      </c>
      <c r="F19" s="183">
        <v>4</v>
      </c>
      <c r="G19" s="105">
        <v>5</v>
      </c>
      <c r="H19" s="175">
        <v>6</v>
      </c>
      <c r="I19" s="183">
        <v>7</v>
      </c>
      <c r="J19" s="105">
        <v>8</v>
      </c>
      <c r="K19" s="175">
        <v>9</v>
      </c>
    </row>
    <row r="20" spans="2:11">
      <c r="B20" s="708"/>
      <c r="C20" s="106" t="s">
        <v>620</v>
      </c>
      <c r="D20" s="106" t="s">
        <v>621</v>
      </c>
      <c r="E20" s="176" t="s">
        <v>622</v>
      </c>
      <c r="F20" s="184" t="s">
        <v>620</v>
      </c>
      <c r="G20" s="106" t="s">
        <v>621</v>
      </c>
      <c r="H20" s="176" t="s">
        <v>622</v>
      </c>
      <c r="I20" s="184" t="s">
        <v>620</v>
      </c>
      <c r="J20" s="106" t="s">
        <v>621</v>
      </c>
      <c r="K20" s="176" t="s">
        <v>622</v>
      </c>
    </row>
    <row r="21" spans="2:11">
      <c r="B21" s="177">
        <v>1</v>
      </c>
      <c r="C21" s="107"/>
      <c r="D21" s="107"/>
      <c r="E21" s="178"/>
      <c r="F21" s="185"/>
      <c r="G21" s="107"/>
      <c r="H21" s="178"/>
      <c r="I21" s="185"/>
      <c r="J21" s="107"/>
      <c r="K21" s="178"/>
    </row>
    <row r="22" spans="2:11">
      <c r="B22" s="177">
        <v>2</v>
      </c>
      <c r="C22" s="107"/>
      <c r="D22" s="107"/>
      <c r="E22" s="178"/>
      <c r="F22" s="185"/>
      <c r="G22" s="107"/>
      <c r="H22" s="178"/>
      <c r="I22" s="185"/>
      <c r="J22" s="107"/>
      <c r="K22" s="178"/>
    </row>
    <row r="23" spans="2:11">
      <c r="B23" s="177">
        <v>3</v>
      </c>
      <c r="C23" s="107"/>
      <c r="D23" s="107"/>
      <c r="E23" s="178"/>
      <c r="F23" s="185"/>
      <c r="G23" s="107"/>
      <c r="H23" s="178"/>
      <c r="I23" s="185"/>
      <c r="J23" s="107"/>
      <c r="K23" s="178"/>
    </row>
    <row r="24" spans="2:11">
      <c r="B24" s="177">
        <v>4</v>
      </c>
      <c r="C24" s="107"/>
      <c r="D24" s="107"/>
      <c r="E24" s="178"/>
      <c r="F24" s="185"/>
      <c r="G24" s="107"/>
      <c r="H24" s="178"/>
      <c r="I24" s="185"/>
      <c r="J24" s="107"/>
      <c r="K24" s="178"/>
    </row>
    <row r="25" spans="2:11">
      <c r="B25" s="177">
        <v>5</v>
      </c>
      <c r="C25" s="107"/>
      <c r="D25" s="107"/>
      <c r="E25" s="178"/>
      <c r="F25" s="185"/>
      <c r="G25" s="107"/>
      <c r="H25" s="178"/>
      <c r="I25" s="185"/>
      <c r="J25" s="107"/>
      <c r="K25" s="178"/>
    </row>
    <row r="26" spans="2:11">
      <c r="B26" s="177">
        <v>6</v>
      </c>
      <c r="C26" s="107"/>
      <c r="D26" s="107"/>
      <c r="E26" s="178"/>
      <c r="F26" s="185"/>
      <c r="G26" s="107"/>
      <c r="H26" s="178"/>
      <c r="I26" s="185"/>
      <c r="J26" s="107"/>
      <c r="K26" s="178"/>
    </row>
    <row r="27" spans="2:11">
      <c r="B27" s="177">
        <v>7</v>
      </c>
      <c r="C27" s="107"/>
      <c r="D27" s="107"/>
      <c r="E27" s="178"/>
      <c r="F27" s="185"/>
      <c r="G27" s="107"/>
      <c r="H27" s="178"/>
      <c r="I27" s="185"/>
      <c r="J27" s="107"/>
      <c r="K27" s="178"/>
    </row>
    <row r="28" spans="2:11">
      <c r="B28" s="177">
        <v>8</v>
      </c>
      <c r="C28" s="107"/>
      <c r="D28" s="107"/>
      <c r="E28" s="178"/>
      <c r="F28" s="185"/>
      <c r="G28" s="107"/>
      <c r="H28" s="178"/>
      <c r="I28" s="185"/>
      <c r="J28" s="107"/>
      <c r="K28" s="178"/>
    </row>
    <row r="29" spans="2:11">
      <c r="B29" s="177">
        <v>9</v>
      </c>
      <c r="C29" s="107"/>
      <c r="D29" s="107"/>
      <c r="E29" s="178"/>
      <c r="F29" s="185"/>
      <c r="G29" s="107"/>
      <c r="H29" s="178"/>
      <c r="I29" s="185"/>
      <c r="J29" s="107"/>
      <c r="K29" s="178"/>
    </row>
    <row r="30" spans="2:11" ht="16.5" thickBot="1">
      <c r="B30" s="179">
        <v>10</v>
      </c>
      <c r="C30" s="180"/>
      <c r="D30" s="180"/>
      <c r="E30" s="181"/>
      <c r="F30" s="186"/>
      <c r="G30" s="180"/>
      <c r="H30" s="181"/>
      <c r="I30" s="186"/>
      <c r="J30" s="180"/>
      <c r="K30" s="181"/>
    </row>
    <row r="32" spans="2:11">
      <c r="B32" s="22" t="s">
        <v>768</v>
      </c>
      <c r="C32" s="398" t="s">
        <v>867</v>
      </c>
      <c r="D32" s="22"/>
      <c r="E32" s="22"/>
      <c r="F32" s="111" t="s">
        <v>628</v>
      </c>
      <c r="G32" s="22"/>
      <c r="H32" s="22" t="s">
        <v>629</v>
      </c>
      <c r="I32" s="22"/>
    </row>
    <row r="33" spans="2:7">
      <c r="B33" s="22"/>
      <c r="C33" s="22"/>
      <c r="D33" s="22"/>
      <c r="E33" s="22"/>
      <c r="G33" s="22"/>
    </row>
    <row r="34" spans="2:7">
      <c r="B34" s="22"/>
      <c r="C34" s="22"/>
      <c r="E34" s="22"/>
    </row>
  </sheetData>
  <sheetProtection password="829C" sheet="1" objects="1" scenarios="1"/>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69"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0"/>
  <sheetViews>
    <sheetView workbookViewId="0">
      <selection activeCell="B1" sqref="B1"/>
    </sheetView>
  </sheetViews>
  <sheetFormatPr defaultColWidth="9.140625"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c r="B2" s="1" t="s">
        <v>772</v>
      </c>
      <c r="C2" s="1"/>
      <c r="D2" s="54"/>
      <c r="E2" s="54"/>
      <c r="F2" s="28"/>
      <c r="G2" s="28"/>
      <c r="H2" s="28"/>
      <c r="J2" s="17" t="s">
        <v>639</v>
      </c>
    </row>
    <row r="3" spans="1:11">
      <c r="B3" s="1" t="s">
        <v>770</v>
      </c>
      <c r="C3" s="1"/>
      <c r="D3" s="54"/>
      <c r="E3" s="54"/>
      <c r="F3" s="28"/>
      <c r="G3" s="28"/>
      <c r="H3" s="28"/>
      <c r="J3" s="17"/>
      <c r="K3" s="17"/>
    </row>
    <row r="6" spans="1:11" ht="20.25">
      <c r="B6" s="660" t="s">
        <v>731</v>
      </c>
      <c r="C6" s="660"/>
      <c r="D6" s="660"/>
      <c r="E6" s="660"/>
      <c r="F6" s="660"/>
      <c r="G6" s="660"/>
      <c r="H6" s="660"/>
      <c r="I6" s="660"/>
      <c r="J6" s="23"/>
    </row>
    <row r="7" spans="1:11" ht="0.75" customHeight="1" thickBot="1">
      <c r="B7" s="12"/>
      <c r="C7" s="12"/>
      <c r="D7" s="12"/>
      <c r="E7" s="12"/>
      <c r="F7" s="12"/>
      <c r="G7" s="12"/>
      <c r="H7" s="12"/>
      <c r="I7" s="12"/>
      <c r="J7" s="17" t="s">
        <v>291</v>
      </c>
    </row>
    <row r="8" spans="1:11" s="115" customFormat="1" ht="91.5" customHeight="1" thickBot="1">
      <c r="A8" s="196"/>
      <c r="B8" s="199" t="s">
        <v>635</v>
      </c>
      <c r="C8" s="200" t="s">
        <v>680</v>
      </c>
      <c r="D8" s="200" t="s">
        <v>637</v>
      </c>
      <c r="E8" s="200" t="s">
        <v>634</v>
      </c>
      <c r="F8" s="200" t="s">
        <v>638</v>
      </c>
      <c r="G8" s="200" t="s">
        <v>636</v>
      </c>
      <c r="H8" s="200" t="s">
        <v>738</v>
      </c>
      <c r="I8" s="200" t="s">
        <v>739</v>
      </c>
      <c r="J8" s="202" t="s">
        <v>737</v>
      </c>
    </row>
    <row r="9" spans="1:11" s="115" customFormat="1" ht="16.5" thickBot="1">
      <c r="A9" s="196"/>
      <c r="B9" s="199">
        <v>1</v>
      </c>
      <c r="C9" s="201">
        <v>2</v>
      </c>
      <c r="D9" s="200">
        <v>3</v>
      </c>
      <c r="E9" s="200">
        <v>4</v>
      </c>
      <c r="F9" s="201">
        <v>5</v>
      </c>
      <c r="G9" s="200">
        <v>6</v>
      </c>
      <c r="H9" s="200">
        <v>7</v>
      </c>
      <c r="I9" s="201">
        <v>8</v>
      </c>
      <c r="J9" s="202" t="s">
        <v>736</v>
      </c>
    </row>
    <row r="10" spans="1:11" s="115" customFormat="1">
      <c r="A10" s="196"/>
      <c r="B10" s="412">
        <v>2017</v>
      </c>
      <c r="C10" s="413">
        <v>144628000</v>
      </c>
      <c r="D10" s="207" t="s">
        <v>732</v>
      </c>
      <c r="E10" s="144"/>
      <c r="F10" s="198"/>
      <c r="G10" s="144"/>
      <c r="H10" s="144"/>
      <c r="I10" s="198"/>
      <c r="J10" s="206"/>
    </row>
    <row r="11" spans="1:11">
      <c r="A11" s="197"/>
      <c r="B11" s="195">
        <v>2018</v>
      </c>
      <c r="C11" s="114"/>
      <c r="D11" s="114" t="s">
        <v>679</v>
      </c>
      <c r="E11" s="25"/>
      <c r="F11" s="25"/>
      <c r="G11" s="25"/>
      <c r="H11" s="25"/>
      <c r="I11" s="25"/>
      <c r="J11" s="110"/>
    </row>
    <row r="12" spans="1:11">
      <c r="A12" s="197"/>
      <c r="B12" s="195">
        <v>2019</v>
      </c>
      <c r="C12" s="114"/>
      <c r="D12" s="114" t="s">
        <v>679</v>
      </c>
      <c r="E12" s="274"/>
      <c r="F12" s="274"/>
      <c r="G12" s="274"/>
      <c r="H12" s="274"/>
      <c r="I12" s="274"/>
      <c r="J12" s="160"/>
    </row>
    <row r="13" spans="1:11" ht="16.5" thickBot="1">
      <c r="A13" s="197"/>
      <c r="B13" s="203" t="s">
        <v>679</v>
      </c>
      <c r="C13" s="204"/>
      <c r="D13" s="204" t="s">
        <v>679</v>
      </c>
      <c r="E13" s="108"/>
      <c r="F13" s="108"/>
      <c r="G13" s="108"/>
      <c r="H13" s="108"/>
      <c r="I13" s="108"/>
      <c r="J13" s="160"/>
    </row>
    <row r="14" spans="1:11">
      <c r="J14" s="205"/>
    </row>
    <row r="15" spans="1:11">
      <c r="B15" s="22" t="s">
        <v>735</v>
      </c>
      <c r="H15" s="116"/>
    </row>
    <row r="16" spans="1:11">
      <c r="B16" s="22" t="s">
        <v>733</v>
      </c>
      <c r="H16" s="116"/>
    </row>
    <row r="17" spans="2:8" ht="15.75" customHeight="1">
      <c r="B17" s="116" t="s">
        <v>734</v>
      </c>
      <c r="C17" s="116"/>
      <c r="D17" s="116"/>
      <c r="H17" s="273"/>
    </row>
    <row r="18" spans="2:8">
      <c r="B18" s="116"/>
      <c r="C18" s="116"/>
      <c r="D18" s="116"/>
      <c r="H18" s="273"/>
    </row>
    <row r="20" spans="2:8">
      <c r="B20" s="56" t="s">
        <v>868</v>
      </c>
      <c r="C20" s="344"/>
      <c r="D20" s="55"/>
      <c r="E20" s="55"/>
      <c r="F20" s="35" t="s">
        <v>73</v>
      </c>
      <c r="H20" s="35"/>
    </row>
  </sheetData>
  <sheetProtection password="829C" sheet="1" objects="1" scenarios="1"/>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Субвенције!OLE_LINK1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m.djokic</cp:lastModifiedBy>
  <cp:lastPrinted>2019-10-15T07:42:56Z</cp:lastPrinted>
  <dcterms:created xsi:type="dcterms:W3CDTF">2013-03-12T08:27:17Z</dcterms:created>
  <dcterms:modified xsi:type="dcterms:W3CDTF">2019-10-28T13:13:52Z</dcterms:modified>
</cp:coreProperties>
</file>